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3ad7d0d1aae554/Desktop/Bootcamp/Crowd Funding Analysis/"/>
    </mc:Choice>
  </mc:AlternateContent>
  <xr:revisionPtr revIDLastSave="437" documentId="13_ncr:1_{D754642E-E684-4F4D-953B-1821B0424A6E}" xr6:coauthVersionLast="47" xr6:coauthVersionMax="47" xr10:uidLastSave="{7C7CADEF-D9FD-4234-B687-A5516D5EE9F2}"/>
  <bookViews>
    <workbookView xWindow="195" yWindow="90" windowWidth="31275" windowHeight="20685" activeTab="3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Chart1" sheetId="14" r:id="rId4"/>
    <sheet name="Successful Hardware" sheetId="13" r:id="rId5"/>
    <sheet name="Failed Animation" sheetId="12" r:id="rId6"/>
    <sheet name="Failed Mobile Game" sheetId="11" r:id="rId7"/>
    <sheet name="Successful TV" sheetId="10" r:id="rId8"/>
    <sheet name="Failed US Kickstarters" sheetId="7" r:id="rId9"/>
    <sheet name="Successful US Kickstarters" sheetId="6" r:id="rId10"/>
    <sheet name="Descriptive Statistics" sheetId="8" r:id="rId11"/>
    <sheet name="Edinburgh Research" sheetId="5" r:id="rId12"/>
    <sheet name="Subcategory Statistics" sheetId="3" r:id="rId13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B15" i="8"/>
  <c r="B14" i="8"/>
  <c r="B13" i="8"/>
  <c r="C7" i="8"/>
  <c r="C6" i="8"/>
  <c r="C5" i="8"/>
  <c r="C4" i="8"/>
  <c r="B6" i="8"/>
  <c r="B5" i="8"/>
  <c r="B7" i="8" s="1"/>
  <c r="B4" i="8"/>
  <c r="C34" i="8"/>
  <c r="C33" i="8"/>
  <c r="C31" i="8"/>
  <c r="C30" i="8"/>
  <c r="B34" i="8"/>
  <c r="B33" i="8"/>
  <c r="B31" i="8"/>
  <c r="B30" i="8"/>
  <c r="B26" i="8"/>
  <c r="B25" i="8"/>
  <c r="B23" i="8"/>
  <c r="B22" i="8"/>
  <c r="C26" i="8"/>
  <c r="C25" i="8"/>
  <c r="C23" i="8"/>
  <c r="C22" i="8"/>
  <c r="C16" i="8" l="1"/>
  <c r="B16" i="8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C12" i="8"/>
  <c r="C11" i="8"/>
  <c r="B12" i="8"/>
  <c r="B11" i="8"/>
  <c r="C3" i="8"/>
  <c r="B3" i="8"/>
  <c r="B2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<sst xmlns="http://schemas.openxmlformats.org/spreadsheetml/2006/main" count="41192" uniqueCount="8402">
  <si>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</si>
  <si>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</si>
  <si>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</si>
  <si>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</si>
  <si>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</si>
  <si>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</si>
  <si>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</si>
  <si>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</si>
  <si>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</si>
  <si>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</si>
  <si>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</si>
  <si>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</si>
  <si>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</si>
  <si>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</si>
  <si>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</si>
  <si>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</si>
  <si>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</si>
  <si>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</si>
  <si>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</si>
  <si>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</si>
  <si>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</si>
  <si>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</si>
  <si>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</si>
  <si>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</si>
  <si>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</si>
  <si>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</si>
  <si>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</si>
  <si>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</si>
  <si>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</si>
  <si>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</si>
  <si>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</si>
  <si>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</si>
  <si>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</si>
  <si>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</si>
  <si>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</si>
  <si>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</si>
  <si>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</si>
  <si>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</si>
  <si>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</si>
  <si>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</si>
  <si>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</si>
  <si>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</si>
  <si>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</si>
  <si>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</si>
  <si>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</si>
  <si>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</si>
  <si>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</si>
  <si>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</si>
  <si>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</si>
  <si>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</si>
  <si>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</si>
  <si>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</si>
  <si>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</si>
  <si>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</si>
  <si>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</si>
  <si>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</si>
  <si>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</si>
  <si>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</si>
  <si>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</si>
  <si>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</si>
  <si>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</si>
  <si>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</si>
  <si>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</si>
  <si>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</si>
  <si>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</si>
  <si>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</si>
  <si>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</si>
  <si>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</si>
  <si>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</si>
  <si>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</si>
  <si>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</si>
  <si>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</si>
  <si>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</si>
  <si>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</si>
  <si>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</si>
  <si>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</si>
  <si>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</si>
  <si>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</si>
  <si>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</si>
  <si>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</si>
  <si>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</si>
  <si>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</si>
  <si>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</si>
  <si>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</si>
  <si>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</si>
  <si>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</si>
  <si>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</si>
  <si>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</si>
  <si>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</si>
  <si>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</si>
  <si>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</si>
  <si>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</si>
  <si>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</si>
  <si>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</si>
  <si>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</si>
  <si>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</si>
  <si>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</si>
  <si>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</si>
  <si>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</si>
  <si>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</si>
  <si>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</si>
  <si>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</si>
  <si>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</si>
  <si>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</si>
  <si>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</si>
  <si>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</si>
  <si>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</si>
  <si>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</si>
  <si>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</si>
  <si>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</si>
  <si>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</si>
  <si>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</si>
  <si>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</si>
  <si>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</si>
  <si>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</si>
  <si>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</si>
  <si>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</si>
  <si>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</si>
  <si>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</si>
  <si>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</si>
  <si>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</si>
  <si>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</si>
  <si>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</si>
  <si>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</si>
  <si>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</si>
  <si>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</si>
  <si>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</si>
  <si>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</si>
  <si>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</si>
  <si>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</si>
  <si>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</si>
  <si>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</si>
  <si>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</si>
  <si>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</si>
  <si>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</si>
  <si>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</si>
  <si>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</si>
  <si>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</si>
  <si>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</si>
  <si>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</si>
  <si>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</si>
  <si>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</si>
  <si>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</si>
  <si>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</si>
  <si>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</si>
  <si>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</si>
  <si>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</si>
  <si>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</si>
  <si>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</si>
  <si>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</si>
  <si>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</si>
  <si>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</si>
  <si>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</si>
  <si>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</si>
  <si>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</si>
  <si>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</si>
  <si>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</si>
  <si>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</si>
  <si>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</si>
  <si>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</si>
  <si>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</si>
  <si>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</si>
  <si>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</si>
  <si>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</si>
  <si>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</si>
  <si>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</si>
  <si>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</si>
  <si>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</si>
  <si>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</si>
  <si>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</si>
  <si>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</si>
  <si>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</si>
  <si>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</si>
  <si>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</si>
  <si>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</si>
  <si>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</si>
  <si>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</si>
  <si>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</si>
  <si>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</si>
  <si>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</si>
  <si>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</si>
  <si>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</si>
  <si>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</si>
  <si>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</si>
  <si>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</si>
  <si>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</si>
  <si>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</si>
  <si>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</si>
  <si>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</si>
  <si>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</si>
  <si>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</si>
  <si>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</si>
  <si>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</si>
  <si>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</si>
  <si>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</si>
  <si>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</si>
  <si>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</si>
  <si>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</si>
  <si>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</si>
  <si>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</si>
  <si>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</si>
  <si>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</si>
  <si>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</si>
  <si>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</si>
  <si>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</si>
  <si>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</si>
  <si>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</si>
  <si>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</si>
  <si>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</si>
  <si>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</si>
  <si>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</si>
  <si>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</si>
  <si>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</si>
  <si>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</si>
  <si>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</si>
  <si>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</si>
  <si>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</si>
  <si>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</si>
  <si>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</si>
  <si>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</si>
  <si>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</si>
  <si>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</si>
  <si>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</si>
  <si>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</si>
  <si>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</si>
  <si>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</si>
  <si>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</si>
  <si>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</si>
  <si>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</si>
  <si>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</si>
  <si>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</si>
  <si>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</si>
  <si>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</si>
  <si>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</si>
  <si>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</si>
  <si>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</si>
  <si>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</si>
  <si>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</si>
  <si>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</si>
  <si>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</si>
  <si>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</si>
  <si>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</si>
  <si>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</si>
  <si>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</si>
  <si>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</si>
  <si>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</si>
  <si>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</si>
  <si>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</si>
  <si>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</si>
  <si>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</si>
  <si>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</si>
  <si>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</si>
  <si>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</si>
  <si>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</si>
  <si>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</si>
  <si>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</si>
  <si>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</si>
  <si>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</si>
  <si>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</si>
  <si>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</si>
  <si>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</si>
  <si>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</si>
  <si>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</si>
  <si>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</si>
  <si>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</si>
  <si>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</si>
  <si>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</si>
  <si>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</si>
  <si>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</si>
  <si>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</si>
  <si>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</si>
  <si>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</si>
  <si>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</si>
  <si>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</si>
  <si>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</si>
  <si>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</si>
  <si>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</si>
  <si>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</si>
  <si>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</si>
  <si>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</si>
  <si>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</si>
  <si>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</si>
  <si>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</si>
  <si>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</si>
  <si>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</si>
  <si>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</si>
  <si>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</si>
  <si>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</si>
  <si>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</si>
  <si>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</si>
  <si>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</si>
  <si>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</si>
  <si>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</si>
  <si>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</si>
  <si>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</si>
  <si>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</si>
  <si>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</si>
  <si>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</si>
  <si>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</si>
  <si>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</si>
  <si>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</si>
  <si>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</si>
  <si>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</si>
  <si>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</si>
  <si>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</si>
  <si>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</si>
  <si>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</si>
  <si>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</si>
  <si>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</si>
  <si>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</si>
  <si>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</si>
  <si>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</si>
  <si>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</si>
  <si>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</si>
  <si>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</si>
  <si>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</si>
  <si>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</si>
  <si>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</si>
  <si>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</si>
  <si>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</si>
  <si>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</si>
  <si>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</si>
  <si>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</si>
  <si>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</si>
  <si>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</si>
  <si>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</si>
  <si>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</si>
  <si>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</si>
  <si>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</si>
  <si>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</si>
  <si>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</si>
  <si>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</si>
  <si>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</si>
  <si>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</si>
  <si>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</si>
  <si>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</si>
  <si>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</si>
  <si>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</si>
  <si>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</si>
  <si>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</si>
  <si>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</si>
  <si>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</si>
  <si>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</si>
  <si>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</si>
  <si>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</si>
  <si>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</si>
  <si>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</si>
  <si>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</si>
  <si>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</si>
  <si>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</si>
  <si>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</si>
  <si>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</si>
  <si>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</si>
  <si>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</si>
  <si>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</si>
  <si>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</si>
  <si>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</si>
  <si>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</si>
  <si>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</si>
  <si>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</si>
  <si>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</si>
  <si>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</si>
  <si>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</si>
  <si>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</si>
  <si>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</si>
  <si>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</si>
  <si>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</si>
  <si>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</si>
  <si>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</si>
  <si>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</si>
  <si>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</si>
  <si>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</si>
  <si>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</si>
  <si>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</si>
  <si>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</si>
  <si>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</si>
  <si>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</si>
  <si>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</si>
  <si>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</si>
  <si>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</si>
  <si>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</si>
  <si>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</si>
  <si>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</si>
  <si>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</si>
  <si>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</si>
  <si>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</si>
  <si>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</si>
  <si>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</si>
  <si>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</si>
  <si>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</si>
  <si>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</si>
  <si>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</si>
  <si>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</si>
  <si>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</si>
  <si>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</si>
  <si>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</si>
  <si>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</si>
  <si>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</si>
  <si>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</si>
  <si>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</si>
  <si>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</si>
  <si>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</si>
  <si>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</si>
  <si>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</si>
  <si>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</si>
  <si>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</si>
  <si>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</si>
  <si>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</si>
  <si>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</si>
  <si>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</si>
  <si>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</si>
  <si>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</si>
  <si>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</si>
  <si>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</si>
  <si>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</si>
  <si>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</si>
  <si>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</si>
  <si>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</si>
  <si>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</si>
  <si>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</si>
  <si>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</si>
  <si>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</si>
  <si>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</si>
  <si>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</si>
  <si>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</si>
  <si>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</si>
  <si>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</si>
  <si>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</si>
  <si>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</si>
  <si>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</si>
  <si>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</si>
  <si>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</si>
  <si>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</si>
  <si>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</si>
  <si>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</si>
  <si>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</si>
  <si>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</si>
  <si>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</si>
  <si>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</si>
  <si>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</si>
  <si>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</si>
  <si>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</si>
  <si>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</si>
  <si>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</si>
  <si>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</si>
  <si>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</si>
  <si>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</si>
  <si>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</si>
  <si>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</si>
  <si>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</si>
  <si>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</si>
  <si>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</si>
  <si>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</si>
  <si>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</si>
  <si>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</si>
  <si>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</si>
  <si>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</si>
  <si>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</si>
  <si>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</si>
  <si>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</si>
  <si>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</si>
  <si>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</si>
  <si>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</si>
  <si>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</si>
  <si>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</si>
  <si>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</si>
  <si>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</si>
  <si>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</si>
  <si>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</si>
  <si>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</si>
  <si>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</si>
  <si>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</si>
  <si>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</si>
  <si>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</si>
  <si>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</si>
  <si>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</si>
  <si>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</si>
  <si>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</si>
  <si>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</si>
  <si>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</si>
  <si>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</si>
  <si>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</si>
  <si>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</si>
  <si>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</si>
  <si>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</si>
  <si>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</si>
  <si>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</si>
  <si>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</si>
  <si>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</si>
  <si>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</si>
  <si>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</si>
  <si>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</si>
  <si>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</si>
  <si>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</si>
  <si>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</si>
  <si>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</si>
  <si>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</si>
  <si>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</si>
  <si>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</si>
  <si>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</si>
  <si>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</si>
  <si>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</si>
  <si>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</si>
  <si>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</si>
  <si>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</si>
  <si>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</si>
  <si>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</si>
  <si>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</si>
  <si>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</si>
  <si>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</si>
  <si>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</si>
  <si>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</si>
  <si>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</si>
  <si>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</si>
  <si>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</si>
  <si>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</si>
  <si>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</si>
  <si>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</si>
  <si>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</si>
  <si>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</si>
  <si>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</si>
  <si>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</si>
  <si>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</si>
  <si>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</si>
  <si>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</si>
  <si>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</si>
  <si>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</si>
  <si>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</si>
  <si>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</si>
  <si>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</si>
  <si>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</si>
  <si>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</si>
  <si>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</si>
  <si>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</si>
  <si>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</si>
  <si>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</si>
  <si>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</si>
  <si>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</si>
  <si>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</si>
  <si>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</si>
  <si>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</si>
  <si>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</si>
  <si>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</si>
  <si>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</si>
  <si>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</si>
  <si>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</si>
  <si>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</si>
  <si>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</si>
  <si>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</si>
  <si>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</si>
  <si>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</si>
  <si>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</si>
  <si>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</si>
  <si>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</si>
  <si>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</si>
  <si>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</si>
  <si>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</si>
  <si>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</si>
  <si>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</si>
  <si>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</si>
  <si>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</si>
  <si>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</si>
  <si>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</si>
  <si>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</si>
  <si>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</si>
  <si>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</si>
  <si>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</si>
  <si>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</si>
  <si>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</si>
  <si>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</si>
  <si>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</si>
  <si>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</si>
  <si>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</si>
  <si>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</si>
  <si>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</si>
  <si>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</si>
  <si>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</si>
  <si>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</si>
  <si>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</si>
  <si>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</si>
  <si>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</si>
  <si>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</si>
  <si>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</si>
  <si>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</si>
  <si>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</si>
  <si>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</si>
  <si>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</si>
  <si>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</si>
  <si>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</si>
  <si>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</si>
  <si>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</si>
  <si>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</si>
  <si>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</si>
  <si>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</si>
  <si>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</si>
  <si>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</si>
  <si>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</si>
  <si>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</si>
  <si>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</si>
  <si>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</si>
  <si>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</si>
  <si>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</si>
  <si>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</si>
  <si>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</si>
  <si>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</si>
  <si>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</si>
  <si>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</si>
  <si>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</si>
  <si>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</si>
  <si>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</si>
  <si>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</si>
  <si>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</si>
  <si>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</si>
  <si>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</si>
  <si>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</si>
  <si>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</si>
  <si>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</si>
  <si>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</si>
  <si>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</si>
  <si>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</si>
  <si>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</si>
  <si>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</si>
  <si>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</si>
  <si>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</si>
  <si>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</si>
  <si>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</si>
  <si>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</si>
  <si>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</si>
  <si>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</si>
  <si>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</si>
  <si>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</si>
  <si>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</si>
  <si>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</si>
  <si>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</si>
  <si>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</si>
  <si>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</si>
  <si>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</si>
  <si>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</si>
  <si>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</si>
  <si>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</si>
  <si>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</si>
  <si>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</si>
  <si>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</si>
  <si>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</si>
  <si>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</si>
  <si>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</si>
  <si>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</si>
  <si>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</si>
  <si>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</si>
  <si>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</si>
  <si>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</si>
  <si>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</si>
  <si>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</si>
  <si>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</si>
  <si>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</si>
  <si>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</si>
  <si>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</si>
  <si>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</si>
  <si>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</si>
  <si>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</si>
  <si>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</si>
  <si>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</si>
  <si>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</si>
  <si>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</si>
  <si>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</si>
  <si>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</si>
  <si>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</si>
  <si>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</si>
  <si>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</si>
  <si>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</si>
  <si>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</si>
  <si>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</si>
  <si>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</si>
  <si>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</si>
  <si>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</si>
  <si>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</si>
  <si>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</si>
  <si>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</si>
  <si>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</si>
  <si>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</si>
  <si>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</si>
  <si>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</si>
  <si>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</si>
  <si>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</si>
  <si>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</si>
  <si>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</si>
  <si>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</si>
  <si>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</si>
  <si>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</si>
  <si>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</si>
  <si>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</si>
  <si>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</si>
  <si>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</si>
  <si>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</si>
  <si>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</si>
  <si>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</si>
  <si>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</si>
  <si>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</si>
  <si>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</si>
  <si>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</si>
  <si>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</si>
  <si>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</si>
  <si>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</si>
  <si>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</si>
  <si>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</si>
  <si>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</si>
  <si>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</si>
  <si>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</si>
  <si>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</si>
  <si>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</si>
  <si>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</si>
  <si>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</si>
  <si>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</si>
  <si>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</si>
  <si>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</si>
  <si>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</si>
  <si>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</si>
  <si>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</si>
  <si>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</si>
  <si>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</si>
  <si>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</si>
  <si>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</si>
  <si>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</si>
  <si>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</si>
  <si>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</si>
  <si>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</si>
  <si>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</si>
  <si>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</si>
  <si>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</si>
  <si>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</si>
  <si>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</si>
  <si>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</si>
  <si>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</si>
  <si>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</si>
  <si>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</si>
  <si>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</si>
  <si>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</si>
  <si>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</si>
  <si>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</si>
  <si>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</si>
  <si>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</si>
  <si>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</si>
  <si>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</si>
  <si>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</si>
  <si>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</si>
  <si>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</si>
  <si>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</si>
  <si>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</si>
  <si>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</si>
  <si>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</si>
  <si>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</si>
  <si>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</si>
  <si>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</si>
  <si>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</si>
  <si>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</si>
  <si>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</si>
  <si>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</si>
  <si>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</si>
  <si>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</si>
  <si>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</si>
  <si>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</si>
  <si>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</si>
  <si>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</si>
  <si>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</si>
  <si>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</si>
  <si>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</si>
  <si>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</si>
  <si>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</si>
  <si>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</si>
  <si>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</si>
  <si>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</si>
  <si>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</si>
  <si>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</si>
  <si>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</si>
  <si>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</si>
  <si>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</si>
  <si>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</si>
  <si>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</si>
  <si>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</si>
  <si>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</si>
  <si>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</si>
  <si>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</si>
  <si>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</si>
  <si>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</si>
  <si>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</si>
  <si>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</si>
  <si>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</si>
  <si>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</si>
  <si>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</si>
  <si>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</si>
  <si>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</si>
  <si>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</si>
  <si>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</si>
  <si>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</si>
  <si>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</si>
  <si>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</si>
  <si>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</si>
  <si>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</si>
  <si>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</si>
  <si>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</si>
  <si>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</si>
  <si>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</si>
  <si>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</si>
  <si>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</si>
  <si>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</si>
  <si>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</si>
  <si>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</si>
  <si>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</si>
  <si>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</si>
  <si>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</si>
  <si>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</si>
  <si>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</si>
  <si>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</si>
  <si>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</si>
  <si>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</si>
  <si>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</si>
  <si>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</si>
  <si>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</si>
  <si>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</si>
  <si>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</si>
  <si>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</si>
  <si>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</si>
  <si>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</si>
  <si>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</si>
  <si>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</si>
  <si>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</si>
  <si>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</si>
  <si>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</si>
  <si>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</si>
  <si>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</si>
  <si>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</si>
  <si>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</si>
  <si>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</si>
  <si>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</si>
  <si>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</si>
  <si>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</si>
  <si>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</si>
  <si>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</si>
  <si>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</si>
  <si>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</si>
  <si>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</si>
  <si>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</si>
  <si>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</si>
  <si>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</si>
  <si>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</si>
  <si>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</si>
  <si>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</si>
  <si>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</si>
  <si>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</si>
  <si>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</si>
  <si>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</si>
  <si>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</si>
  <si>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</si>
  <si>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</si>
  <si>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</si>
  <si>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</si>
  <si>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</si>
  <si>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</si>
  <si>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</si>
  <si>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</si>
  <si>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</si>
  <si>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</si>
  <si>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</si>
  <si>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</si>
  <si>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</si>
  <si>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</si>
  <si>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</si>
  <si>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</si>
  <si>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</si>
  <si>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</si>
  <si>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</si>
  <si>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</si>
  <si>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</si>
  <si>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</si>
  <si>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</si>
  <si>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</si>
  <si>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</si>
  <si>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</si>
  <si>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</si>
  <si>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</si>
  <si>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</si>
  <si>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</si>
  <si>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</si>
  <si>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</si>
  <si>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</si>
  <si>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</si>
  <si>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</si>
  <si>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</si>
  <si>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</si>
  <si>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</si>
  <si>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</si>
  <si>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</si>
  <si>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</si>
  <si>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</si>
  <si>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</si>
  <si>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</si>
  <si>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</si>
  <si>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</si>
  <si>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</si>
  <si>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</si>
  <si>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</si>
  <si>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</si>
  <si>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</si>
  <si>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</si>
  <si>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</si>
  <si>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</si>
  <si>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</si>
  <si>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</si>
  <si>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</si>
  <si>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</si>
  <si>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</si>
  <si>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</si>
  <si>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</si>
  <si>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</si>
  <si>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</si>
  <si>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</si>
  <si>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</si>
  <si>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</si>
  <si>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</si>
  <si>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</si>
  <si>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</si>
  <si>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</si>
  <si>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</si>
  <si>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</si>
  <si>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</si>
  <si>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</si>
  <si>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</si>
  <si>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</si>
  <si>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</si>
  <si>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</si>
  <si>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</si>
  <si>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</si>
  <si>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</si>
  <si>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</si>
  <si>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</si>
  <si>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</si>
  <si>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</si>
  <si>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</si>
  <si>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</si>
  <si>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</si>
  <si>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</si>
  <si>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</si>
  <si>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</si>
  <si>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</si>
  <si>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</si>
  <si>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</si>
  <si>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</si>
  <si>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</si>
  <si>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</si>
  <si>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</si>
  <si>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</si>
  <si>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</si>
  <si>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</si>
  <si>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</si>
  <si>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</si>
  <si>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</si>
  <si>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</si>
  <si>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</si>
  <si>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</si>
  <si>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</si>
  <si>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</si>
  <si>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</si>
  <si>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</si>
  <si>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</si>
  <si>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</si>
  <si>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</si>
  <si>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</si>
  <si>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</si>
  <si>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</si>
  <si>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</si>
  <si>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</si>
  <si>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</si>
  <si>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</si>
  <si>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</si>
  <si>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</si>
  <si>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</si>
  <si>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</si>
  <si>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</si>
  <si>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</si>
  <si>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</si>
  <si>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</si>
  <si>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</si>
  <si>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</si>
  <si>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</si>
  <si>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</si>
  <si>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</si>
  <si>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</si>
  <si>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</si>
  <si>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</si>
  <si>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</si>
  <si>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</si>
  <si>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</si>
  <si>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</si>
  <si>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</si>
  <si>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</si>
  <si>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</si>
  <si>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</si>
  <si>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</si>
  <si>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</si>
  <si>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</si>
  <si>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</si>
  <si>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</si>
  <si>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</si>
  <si>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</si>
  <si>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</si>
  <si>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</si>
  <si>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</si>
  <si>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</si>
  <si>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</si>
  <si>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</si>
  <si>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</si>
  <si>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</si>
  <si>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</si>
  <si>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</si>
  <si>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</si>
  <si>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</si>
  <si>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</si>
  <si>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</si>
  <si>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</si>
  <si>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</si>
  <si>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</si>
  <si>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</si>
  <si>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</si>
  <si>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</si>
  <si>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</si>
  <si>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</si>
  <si>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</si>
  <si>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</si>
  <si>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</si>
  <si>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</si>
  <si>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</si>
  <si>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</si>
  <si>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</si>
  <si>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</si>
  <si>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</si>
  <si>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</si>
  <si>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</si>
  <si>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</si>
  <si>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</si>
  <si>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</si>
  <si>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</si>
  <si>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</si>
  <si>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</si>
  <si>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</si>
  <si>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</si>
  <si>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</si>
  <si>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</si>
  <si>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</si>
  <si>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</si>
  <si>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</si>
  <si>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</si>
  <si>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</si>
  <si>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</si>
  <si>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</si>
  <si>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</si>
  <si>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</si>
  <si>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</si>
  <si>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</si>
  <si>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</si>
  <si>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</si>
  <si>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</si>
  <si>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</si>
  <si>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</si>
  <si>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</si>
  <si>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</si>
  <si>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</si>
  <si>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</si>
  <si>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</si>
  <si>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</si>
  <si>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</si>
  <si>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</si>
  <si>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</si>
  <si>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</si>
  <si>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</si>
  <si>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</si>
  <si>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</si>
  <si>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</si>
  <si>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</si>
  <si>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</si>
  <si>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</si>
  <si>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</si>
  <si>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</si>
  <si>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</si>
  <si>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</si>
  <si>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</si>
  <si>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</si>
  <si>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</si>
  <si>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</si>
  <si>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</si>
  <si>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</si>
  <si>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</si>
  <si>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</si>
  <si>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</si>
  <si>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</si>
  <si>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</si>
  <si>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</si>
  <si>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</si>
  <si>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</si>
  <si>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</si>
  <si>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</si>
  <si>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</si>
  <si>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</si>
  <si>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</si>
  <si>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</si>
  <si>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</si>
  <si>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</si>
  <si>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</si>
  <si>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</si>
  <si>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</si>
  <si>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</si>
  <si>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</si>
  <si>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</si>
  <si>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</si>
  <si>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</si>
  <si>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</si>
  <si>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</si>
  <si>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</si>
  <si>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</si>
  <si>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</si>
  <si>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</si>
  <si>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</si>
  <si>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</si>
  <si>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</si>
  <si>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</si>
  <si>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</si>
  <si>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</si>
  <si>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</si>
  <si>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</si>
  <si>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</si>
  <si>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</si>
  <si>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</si>
  <si>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</si>
  <si>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</si>
  <si>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</si>
  <si>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</si>
  <si>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</si>
  <si>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</si>
  <si>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</si>
  <si>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</si>
  <si>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</si>
  <si>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</si>
  <si>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</si>
  <si>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</si>
  <si>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</si>
  <si>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</si>
  <si>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</si>
  <si>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</si>
  <si>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</si>
  <si>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</si>
  <si>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</si>
  <si>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</si>
  <si>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</si>
  <si>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</si>
  <si>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</si>
  <si>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</si>
  <si>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</si>
  <si>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</si>
  <si>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</si>
  <si>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</si>
  <si>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</si>
  <si>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</si>
  <si>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</si>
  <si>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</si>
  <si>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</si>
  <si>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</si>
  <si>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</si>
  <si>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</si>
  <si>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</si>
  <si>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</si>
  <si>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</si>
  <si>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</si>
  <si>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</si>
  <si>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</si>
  <si>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</si>
  <si>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</si>
  <si>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</si>
  <si>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</si>
  <si>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</si>
  <si>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</si>
  <si>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</si>
  <si>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</si>
  <si>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</si>
  <si>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</si>
  <si>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</si>
  <si>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</si>
  <si>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</si>
  <si>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</si>
  <si>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</si>
  <si>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</si>
  <si>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</si>
  <si>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</si>
  <si>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</si>
  <si>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</si>
  <si>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</si>
  <si>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</si>
  <si>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</si>
  <si>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</si>
  <si>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</si>
  <si>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</si>
  <si>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</si>
  <si>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</si>
  <si>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</si>
  <si>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</si>
  <si>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</si>
  <si>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</si>
  <si>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</si>
  <si>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</si>
  <si>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</si>
  <si>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</si>
  <si>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</si>
  <si>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</si>
  <si>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</si>
  <si>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</si>
  <si>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</si>
  <si>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</si>
  <si>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</si>
  <si>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</si>
  <si>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</si>
  <si>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</si>
  <si>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</si>
  <si>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</si>
  <si>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</si>
  <si>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</si>
  <si>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</si>
  <si>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</si>
  <si>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</si>
  <si>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</si>
  <si>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</si>
  <si>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</si>
  <si>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</si>
  <si>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</si>
  <si>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</si>
  <si>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</si>
  <si>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</si>
  <si>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</si>
  <si>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</si>
  <si>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</si>
  <si>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</si>
  <si>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</si>
  <si>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</si>
  <si>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</si>
  <si>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</si>
  <si>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</si>
  <si>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</si>
  <si>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</si>
  <si>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</si>
  <si>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</si>
  <si>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</si>
  <si>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</si>
  <si>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</si>
  <si>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</si>
  <si>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</si>
  <si>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</si>
  <si>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</si>
  <si>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</si>
  <si>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</si>
  <si>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</si>
  <si>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</si>
  <si>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</si>
  <si>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</si>
  <si>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</si>
  <si>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</si>
  <si>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</si>
  <si>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</si>
  <si>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</si>
  <si>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</si>
  <si>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</si>
  <si>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</si>
  <si>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</si>
  <si>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</si>
  <si>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</si>
  <si>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</si>
  <si>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</si>
  <si>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</si>
  <si>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</si>
  <si>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</si>
  <si>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</si>
  <si>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</si>
  <si>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</si>
  <si>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</si>
  <si>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</si>
  <si>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</si>
  <si>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</si>
  <si>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</si>
  <si>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</si>
  <si>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</si>
  <si>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</si>
  <si>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</si>
  <si>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</si>
  <si>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</si>
  <si>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</si>
  <si>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</si>
  <si>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</si>
  <si>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</si>
  <si>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</si>
  <si>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</si>
  <si>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</si>
  <si>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</si>
  <si>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</si>
  <si>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</si>
  <si>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</si>
  <si>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</si>
  <si>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</si>
  <si>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</si>
  <si>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</si>
  <si>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</si>
  <si>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</si>
  <si>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</si>
  <si>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</si>
  <si>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</si>
  <si>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</si>
  <si>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</si>
  <si>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</si>
  <si>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</si>
  <si>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</si>
  <si>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</si>
  <si>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</si>
  <si>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</si>
  <si>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</si>
  <si>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</si>
  <si>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</si>
  <si>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</si>
  <si>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</si>
  <si>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</si>
  <si>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</si>
  <si>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</si>
  <si>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</si>
  <si>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</si>
  <si>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</si>
  <si>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</si>
  <si>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</si>
  <si>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</si>
  <si>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</si>
  <si>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</si>
  <si>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</si>
  <si>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</si>
  <si>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</si>
  <si>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</si>
  <si>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</si>
  <si>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</si>
  <si>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</si>
  <si>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</si>
  <si>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</si>
  <si>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</si>
  <si>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</si>
  <si>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</si>
  <si>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</si>
  <si>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</si>
  <si>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</si>
  <si>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</si>
  <si>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</si>
  <si>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</si>
  <si>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</si>
  <si>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</si>
  <si>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</si>
  <si>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</si>
  <si>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</si>
  <si>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</si>
  <si>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</si>
  <si>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</si>
  <si>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</si>
  <si>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</si>
  <si>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</si>
  <si>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</si>
  <si>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</si>
  <si>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</si>
  <si>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</si>
  <si>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</si>
  <si>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</si>
  <si>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</si>
  <si>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</si>
  <si>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</si>
  <si>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</si>
  <si>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</si>
  <si>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</si>
  <si>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</si>
  <si>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</si>
  <si>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</si>
  <si>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</si>
  <si>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</si>
  <si>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</si>
  <si>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</si>
  <si>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</si>
  <si>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</si>
  <si>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</si>
  <si>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</si>
  <si>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</si>
  <si>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</si>
  <si>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</si>
  <si>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</si>
  <si>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</si>
  <si>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</si>
  <si>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</si>
  <si>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</si>
  <si>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</si>
  <si>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</si>
  <si>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</si>
  <si>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</si>
  <si>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</si>
  <si>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</si>
  <si>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</si>
  <si>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</si>
  <si>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</si>
  <si>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</si>
  <si>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</si>
  <si>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</si>
  <si>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</si>
  <si>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</si>
  <si>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</si>
  <si>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</si>
  <si>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</si>
  <si>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</si>
  <si>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</si>
  <si>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</si>
  <si>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</si>
  <si>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</si>
  <si>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</si>
  <si>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</si>
  <si>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</si>
  <si>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</si>
  <si>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</si>
  <si>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</si>
  <si>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</si>
  <si>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</si>
  <si>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</si>
  <si>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</si>
  <si>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</si>
  <si>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</si>
  <si>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</si>
  <si>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</si>
  <si>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</si>
  <si>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</si>
  <si>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</si>
  <si>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</si>
  <si>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</si>
  <si>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</si>
  <si>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</si>
  <si>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</si>
  <si>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</si>
  <si>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</si>
  <si>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</si>
  <si>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</si>
  <si>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</si>
  <si>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</si>
  <si>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</si>
  <si>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</si>
  <si>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</si>
  <si>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</si>
  <si>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</si>
  <si>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</si>
  <si>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</si>
  <si>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</si>
  <si>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</si>
  <si>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</si>
  <si>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</si>
  <si>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</si>
  <si>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</si>
  <si>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</si>
  <si>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</si>
  <si>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</si>
  <si>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</si>
  <si>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</si>
  <si>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</si>
  <si>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</si>
  <si>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</si>
  <si>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</si>
  <si>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</si>
  <si>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</si>
  <si>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</si>
  <si>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</si>
  <si>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</si>
  <si>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</si>
  <si>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</si>
  <si>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</si>
  <si>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</si>
  <si>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</si>
  <si>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</si>
  <si>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</si>
  <si>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</si>
  <si>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</si>
  <si>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</si>
  <si>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</si>
  <si>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</si>
  <si>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</si>
  <si>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</si>
  <si>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</si>
  <si>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</si>
  <si>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</si>
  <si>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</si>
  <si>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</si>
  <si>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</si>
  <si>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</si>
  <si>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</si>
  <si>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</si>
  <si>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</si>
  <si>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</si>
  <si>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</si>
  <si>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</si>
  <si>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</si>
  <si>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</si>
  <si>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</si>
  <si>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</si>
  <si>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</si>
  <si>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</si>
  <si>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</si>
  <si>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</si>
  <si>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</si>
  <si>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</si>
  <si>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</si>
  <si>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</si>
  <si>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</si>
  <si>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</si>
  <si>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</si>
  <si>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</si>
  <si>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</si>
  <si>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</si>
  <si>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</si>
  <si>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</si>
  <si>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</si>
  <si>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</si>
  <si>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</si>
  <si>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</si>
  <si>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</si>
  <si>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</si>
  <si>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</si>
  <si>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</si>
  <si>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</si>
  <si>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</si>
  <si>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</si>
  <si>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</si>
  <si>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</si>
  <si>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</si>
  <si>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</si>
  <si>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</si>
  <si>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</si>
  <si>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</si>
  <si>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</si>
  <si>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</si>
  <si>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</si>
  <si>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</si>
  <si>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</si>
  <si>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</si>
  <si>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</si>
  <si>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</si>
  <si>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</si>
  <si>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</si>
  <si>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</si>
  <si>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</si>
  <si>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</si>
  <si>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</si>
  <si>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</si>
  <si>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</si>
  <si>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</si>
  <si>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</si>
  <si>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</si>
  <si>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</si>
  <si>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</si>
  <si>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</si>
  <si>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</si>
  <si>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</si>
  <si>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</si>
  <si>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</si>
  <si>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</si>
  <si>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</si>
  <si>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</si>
  <si>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</si>
  <si>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</si>
  <si>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</si>
  <si>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</si>
  <si>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</si>
  <si>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</si>
  <si>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</si>
  <si>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</si>
  <si>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</si>
  <si>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</si>
  <si>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</si>
  <si>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</si>
  <si>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</si>
  <si>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</si>
  <si>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</si>
  <si>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</si>
  <si>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</si>
  <si>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</si>
  <si>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</si>
  <si>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</si>
  <si>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</si>
  <si>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</si>
  <si>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</si>
  <si>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</si>
  <si>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</si>
  <si>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</si>
  <si>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</si>
  <si>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</si>
  <si>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</si>
  <si>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</si>
  <si>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</si>
  <si>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</si>
  <si>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</si>
  <si>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</si>
  <si>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</si>
  <si>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</si>
  <si>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</si>
  <si>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</si>
  <si>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</si>
  <si>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</si>
  <si>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</si>
  <si>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</si>
  <si>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</si>
  <si>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</si>
  <si>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</si>
  <si>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</si>
  <si>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</si>
  <si>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</si>
  <si>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</si>
  <si>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</si>
  <si>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</si>
  <si>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</si>
  <si>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</si>
  <si>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</si>
  <si>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</si>
  <si>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</si>
  <si>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</si>
  <si>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</si>
  <si>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</si>
  <si>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</si>
  <si>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</si>
  <si>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</si>
  <si>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</si>
  <si>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</si>
  <si>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</si>
  <si>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</si>
  <si>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</si>
  <si>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</si>
  <si>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</si>
  <si>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</si>
  <si>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</si>
  <si>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</si>
  <si>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</si>
  <si>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</si>
  <si>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</si>
  <si>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</si>
  <si>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</si>
  <si>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</si>
  <si>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</si>
  <si>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</si>
  <si>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</si>
  <si>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</si>
  <si>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</si>
  <si>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</si>
  <si>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</si>
  <si>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</si>
  <si>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</si>
  <si>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</si>
  <si>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</si>
  <si>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</si>
  <si>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</si>
  <si>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</si>
  <si>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</si>
  <si>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</si>
  <si>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</si>
  <si>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</si>
  <si>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</si>
  <si>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</si>
  <si>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</si>
  <si>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</si>
  <si>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</si>
  <si>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</si>
  <si>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</si>
  <si>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</si>
  <si>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</si>
  <si>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</si>
  <si>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</si>
  <si>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</si>
  <si>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</si>
  <si>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</si>
  <si>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</si>
  <si>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</si>
  <si>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</si>
  <si>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</si>
  <si>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</si>
  <si>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</si>
  <si>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</si>
  <si>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</si>
  <si>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</si>
  <si>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</si>
  <si>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</si>
  <si>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</si>
  <si>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</si>
  <si>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</si>
  <si>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</si>
  <si>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</si>
  <si>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</si>
  <si>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</si>
  <si>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</si>
  <si>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</si>
  <si>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</si>
  <si>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</si>
  <si>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</si>
  <si>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</si>
  <si>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</si>
  <si>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</si>
  <si>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</si>
  <si>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</si>
  <si>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</si>
  <si>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</si>
  <si>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</si>
  <si>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</si>
  <si>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</si>
  <si>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</si>
  <si>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</si>
  <si>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</si>
  <si>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</si>
  <si>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</si>
  <si>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</si>
  <si>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</si>
  <si>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</si>
  <si>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</si>
  <si>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</si>
  <si>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</si>
  <si>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</si>
  <si>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</si>
  <si>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</si>
  <si>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</si>
  <si>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</si>
  <si>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</si>
  <si>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</si>
  <si>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</si>
  <si>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</si>
  <si>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</si>
  <si>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</si>
  <si>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</si>
  <si>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</si>
  <si>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</si>
  <si>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</si>
  <si>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</si>
  <si>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</si>
  <si>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</si>
  <si>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</si>
  <si>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</si>
  <si>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</si>
  <si>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</si>
  <si>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</si>
  <si>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</si>
  <si>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</si>
  <si>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</si>
  <si>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</si>
  <si>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</si>
  <si>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</si>
  <si>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</si>
  <si>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</si>
  <si>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</si>
  <si>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</si>
  <si>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</si>
  <si>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</si>
  <si>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</si>
  <si>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</si>
  <si>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</si>
  <si>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</si>
  <si>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</si>
  <si>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</si>
  <si>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</si>
  <si>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</si>
  <si>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</si>
  <si>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</si>
  <si>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</si>
  <si>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</si>
  <si>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</si>
  <si>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</si>
  <si>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</si>
  <si>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</si>
  <si>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</si>
  <si>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</si>
  <si>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</si>
  <si>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</si>
  <si>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</si>
  <si>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</si>
  <si>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</si>
  <si>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</si>
  <si>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</si>
  <si>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</si>
  <si>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</si>
  <si>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</si>
  <si>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</si>
  <si>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</si>
  <si>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</si>
  <si>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</si>
  <si>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</si>
  <si>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</si>
  <si>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</si>
  <si>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</si>
  <si>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</si>
  <si>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</si>
  <si>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</si>
  <si>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</si>
  <si>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</si>
  <si>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</si>
  <si>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</si>
  <si>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</si>
  <si>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</si>
  <si>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</si>
  <si>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</si>
  <si>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</si>
  <si>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</si>
  <si>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</si>
  <si>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</si>
  <si>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</si>
  <si>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</si>
  <si>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</si>
  <si>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</si>
  <si>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</si>
  <si>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</si>
  <si>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</si>
  <si>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</si>
  <si>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</si>
  <si>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</si>
  <si>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</si>
  <si>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</si>
  <si>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</si>
  <si>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</si>
  <si>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</si>
  <si>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</si>
  <si>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</si>
  <si>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</si>
  <si>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</si>
  <si>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</si>
  <si>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</si>
  <si>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</si>
  <si>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</si>
  <si>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</si>
  <si>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</si>
  <si>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</si>
  <si>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</si>
  <si>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</si>
  <si>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</si>
  <si>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</si>
  <si>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</si>
  <si>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</si>
  <si>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</si>
  <si>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</si>
  <si>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</si>
  <si>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</si>
  <si>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</si>
  <si>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</si>
  <si>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</si>
  <si>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</si>
  <si>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</si>
  <si>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</si>
  <si>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</si>
  <si>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</si>
  <si>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</si>
  <si>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</si>
  <si>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</si>
  <si>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</si>
  <si>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</si>
  <si>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</si>
  <si>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</si>
  <si>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</si>
  <si>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</si>
  <si>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</si>
  <si>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</si>
  <si>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</si>
  <si>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</si>
  <si>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</si>
  <si>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</si>
  <si>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</si>
  <si>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</si>
  <si>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</si>
  <si>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</si>
  <si>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</si>
  <si>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</si>
  <si>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</si>
  <si>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</si>
  <si>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</si>
  <si>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</si>
  <si>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</si>
  <si>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</si>
  <si>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</si>
  <si>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</si>
  <si>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</si>
  <si>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</si>
  <si>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</si>
  <si>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</si>
  <si>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</si>
  <si>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</si>
  <si>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</si>
  <si>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</si>
  <si>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</si>
  <si>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</si>
  <si>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</si>
  <si>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</si>
  <si>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</si>
  <si>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</si>
  <si>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</si>
  <si>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</si>
  <si>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</si>
  <si>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</si>
  <si>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</si>
  <si>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</si>
  <si>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</si>
  <si>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</si>
  <si>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</si>
  <si>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</si>
  <si>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</si>
  <si>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</si>
  <si>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</si>
  <si>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</si>
  <si>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</si>
  <si>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</si>
  <si>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</si>
  <si>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</si>
  <si>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</si>
  <si>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</si>
  <si>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</si>
  <si>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</si>
  <si>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</si>
  <si>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</si>
  <si>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</si>
  <si>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</si>
  <si>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</si>
  <si>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</si>
  <si>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</si>
  <si>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</si>
  <si>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</si>
  <si>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</si>
  <si>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</si>
  <si>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</si>
  <si>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</si>
  <si>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</si>
  <si>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</si>
  <si>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</si>
  <si>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</si>
  <si>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</si>
  <si>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</si>
  <si>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</si>
  <si>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</si>
  <si>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</si>
  <si>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</si>
  <si>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</si>
  <si>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</si>
  <si>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</si>
  <si>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</si>
  <si>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</si>
  <si>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</si>
  <si>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</si>
  <si>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</si>
  <si>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</si>
  <si>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</si>
  <si>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</si>
  <si>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</si>
  <si>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</si>
  <si>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</si>
  <si>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</si>
  <si>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</si>
  <si>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</si>
  <si>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</si>
  <si>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</si>
  <si>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</si>
  <si>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</si>
  <si>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</si>
  <si>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</si>
  <si>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</si>
  <si>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</si>
  <si>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</si>
  <si>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</si>
  <si>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</si>
  <si>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</si>
  <si>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</si>
  <si>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</si>
  <si>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</si>
  <si>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</si>
  <si>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</si>
  <si>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</si>
  <si>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</si>
  <si>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</si>
  <si>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</si>
  <si>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</si>
  <si>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</si>
  <si>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</si>
  <si>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</si>
  <si>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</si>
  <si>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</si>
  <si>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</si>
  <si>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</si>
  <si>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</si>
  <si>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</si>
  <si>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</si>
  <si>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</si>
  <si>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</si>
  <si>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</si>
  <si>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</si>
  <si>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</si>
  <si>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</si>
  <si>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</si>
  <si>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</si>
  <si>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</si>
  <si>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</si>
  <si>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</si>
  <si>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</si>
  <si>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</si>
  <si>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</si>
  <si>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</si>
  <si>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</si>
  <si>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</si>
  <si>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</si>
  <si>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</si>
  <si>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</si>
  <si>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</si>
  <si>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</si>
  <si>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</si>
  <si>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</si>
  <si>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</si>
  <si>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</si>
  <si>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</si>
  <si>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</si>
  <si>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</si>
  <si>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</si>
  <si>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</si>
  <si>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</si>
  <si>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</si>
  <si>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</si>
  <si>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</si>
  <si>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</si>
  <si>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</si>
  <si>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</si>
  <si>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</si>
  <si>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</si>
  <si>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</si>
  <si>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</si>
  <si>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</si>
  <si>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</si>
  <si>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</si>
  <si>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</si>
  <si>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</si>
  <si>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</si>
  <si>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</si>
  <si>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</si>
  <si>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</si>
  <si>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</si>
  <si>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</si>
  <si>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</si>
  <si>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</si>
  <si>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</si>
  <si>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</si>
  <si>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</si>
  <si>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</si>
  <si>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</si>
  <si>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</si>
  <si>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</si>
  <si>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</si>
  <si>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</si>
  <si>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</si>
  <si>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</si>
  <si>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</si>
  <si>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</si>
  <si>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</si>
  <si>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</si>
  <si>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</si>
  <si>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</si>
  <si>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</si>
  <si>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</si>
  <si>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</si>
  <si>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</si>
  <si>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</si>
  <si>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</si>
  <si>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</si>
  <si>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</si>
  <si>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</si>
  <si>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</si>
  <si>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</si>
  <si>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</si>
  <si>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</si>
  <si>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</si>
  <si>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</si>
  <si>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</si>
  <si>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</si>
  <si>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</si>
  <si>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</si>
  <si>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</si>
  <si>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</si>
  <si>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</si>
  <si>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</si>
  <si>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</si>
  <si>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</si>
  <si>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</si>
  <si>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</si>
  <si>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</si>
  <si>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</si>
  <si>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</si>
  <si>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</si>
  <si>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</si>
  <si>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</si>
  <si>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</si>
  <si>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</si>
  <si>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</si>
  <si>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</si>
  <si>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</si>
  <si>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</si>
  <si>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</si>
  <si>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</si>
  <si>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</si>
  <si>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</si>
  <si>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</si>
  <si>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</si>
  <si>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</si>
  <si>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</si>
  <si>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</si>
  <si>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</si>
  <si>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</si>
  <si>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</si>
  <si>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</si>
  <si>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</si>
  <si>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</si>
  <si>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</si>
  <si>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</si>
  <si>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</si>
  <si>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</si>
  <si>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</si>
  <si>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</si>
  <si>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</si>
  <si>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</si>
  <si>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</si>
  <si>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</si>
  <si>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</si>
  <si>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</si>
  <si>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</si>
  <si>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</si>
  <si>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</si>
  <si>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</si>
  <si>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</si>
  <si>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</si>
  <si>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</si>
  <si>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</si>
  <si>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</si>
  <si>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</si>
  <si>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</si>
  <si>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</si>
  <si>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</si>
  <si>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</si>
  <si>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</si>
  <si>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</si>
  <si>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</si>
  <si>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</si>
  <si>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</si>
  <si>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</si>
  <si>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</si>
  <si>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</si>
  <si>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</si>
  <si>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</si>
  <si>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</si>
  <si>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</si>
  <si>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</si>
  <si>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</si>
  <si>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</si>
  <si>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</si>
  <si>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</si>
  <si>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</si>
  <si>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</si>
  <si>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</si>
  <si>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</si>
  <si>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</si>
  <si>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</si>
  <si>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</si>
  <si>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</si>
  <si>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</si>
  <si>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</si>
  <si>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</si>
  <si>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</si>
  <si>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</si>
  <si>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</si>
  <si>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</si>
  <si>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</si>
  <si>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</si>
  <si>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</si>
  <si>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</si>
  <si>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</si>
  <si>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</si>
  <si>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</si>
  <si>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</si>
  <si>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</si>
  <si>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</si>
  <si>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</si>
  <si>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</si>
  <si>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</si>
  <si>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</si>
  <si>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</si>
  <si>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</si>
  <si>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</si>
  <si>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</si>
  <si>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</si>
  <si>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</si>
  <si>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</si>
  <si>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</si>
  <si>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</si>
  <si>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</si>
  <si>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</si>
  <si>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</si>
  <si>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</si>
  <si>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</si>
  <si>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</si>
  <si>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</si>
  <si>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</si>
  <si>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</si>
  <si>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</si>
  <si>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</si>
  <si>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</si>
  <si>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</si>
  <si>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</si>
  <si>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</si>
  <si>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</si>
  <si>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</si>
  <si>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</si>
  <si>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</si>
  <si>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</si>
  <si>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</si>
  <si>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</si>
  <si>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</si>
  <si>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</si>
  <si>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</si>
  <si>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</si>
  <si>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</si>
  <si>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</si>
  <si>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</si>
  <si>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</si>
  <si>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</si>
  <si>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</si>
  <si>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</si>
  <si>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</si>
  <si>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</si>
  <si>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</si>
  <si>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</si>
  <si>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</si>
  <si>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</si>
  <si>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</si>
  <si>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</si>
  <si>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</si>
  <si>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</si>
  <si>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</si>
  <si>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</si>
  <si>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</si>
  <si>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</si>
  <si>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</si>
  <si>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</si>
  <si>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</si>
  <si>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</si>
  <si>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</si>
  <si>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</si>
  <si>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</si>
  <si>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</si>
  <si>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</si>
  <si>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</si>
  <si>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</si>
  <si>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</si>
  <si>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</si>
  <si>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</si>
  <si>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</si>
  <si>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</si>
  <si>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</si>
  <si>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</si>
  <si>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</si>
  <si>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</si>
  <si>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</si>
  <si>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</si>
  <si>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</si>
  <si>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</si>
  <si>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</si>
  <si>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</si>
  <si>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</si>
  <si>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</si>
  <si>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</si>
  <si>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</si>
  <si>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</si>
  <si>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</si>
  <si>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</si>
  <si>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</si>
  <si>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</si>
  <si>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</si>
  <si>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</si>
  <si>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</si>
  <si>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</si>
  <si>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</si>
  <si>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</si>
  <si>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</si>
  <si>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</si>
  <si>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</si>
  <si>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</si>
  <si>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</si>
  <si>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</si>
  <si>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</si>
  <si>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</si>
  <si>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</si>
  <si>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</si>
  <si>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</si>
  <si>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</si>
  <si>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</si>
  <si>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</si>
  <si>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</si>
  <si>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</si>
  <si>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</si>
  <si>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</si>
  <si>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</si>
  <si>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</si>
  <si>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</si>
  <si>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</si>
  <si>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</si>
  <si>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</si>
  <si>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</si>
  <si>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</si>
  <si>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</si>
  <si>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</si>
  <si>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</si>
  <si>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</si>
  <si>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</si>
  <si>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</si>
  <si>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</si>
  <si>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</si>
  <si>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</si>
  <si>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</si>
  <si>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</si>
  <si>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</si>
  <si>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</si>
  <si>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</si>
  <si>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</si>
  <si>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</si>
  <si>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</si>
  <si>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</si>
  <si>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</si>
  <si>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</si>
  <si>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</si>
  <si>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</si>
  <si>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</si>
  <si>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</si>
  <si>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</si>
  <si>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</si>
  <si>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</si>
  <si>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</si>
  <si>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</si>
  <si>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</si>
  <si>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</si>
  <si>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</si>
  <si>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</si>
  <si>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</si>
  <si>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</si>
  <si>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</si>
  <si>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</si>
  <si>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</si>
  <si>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</si>
  <si>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</si>
  <si>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</si>
  <si>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</si>
  <si>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</si>
  <si>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</si>
  <si>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</si>
  <si>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</si>
  <si>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</si>
  <si>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</si>
  <si>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</si>
  <si>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</si>
  <si>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</si>
  <si>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</si>
  <si>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</si>
  <si>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</si>
  <si>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</si>
  <si>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</si>
  <si>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</si>
  <si>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</si>
  <si>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</si>
  <si>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</si>
  <si>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</si>
  <si>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</si>
  <si>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</si>
  <si>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</si>
  <si>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</si>
  <si>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</si>
  <si>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</si>
  <si>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</si>
  <si>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</si>
  <si>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</si>
  <si>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</si>
  <si>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</si>
  <si>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</si>
  <si>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</si>
  <si>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</si>
  <si>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</si>
  <si>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</si>
  <si>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</si>
  <si>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</si>
  <si>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</si>
  <si>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</si>
  <si>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</si>
  <si>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</si>
  <si>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</si>
  <si>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</si>
  <si>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</si>
  <si>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</si>
  <si>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</si>
  <si>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</si>
  <si>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</si>
  <si>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</si>
  <si>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</si>
  <si>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</si>
  <si>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</si>
  <si>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</si>
  <si>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</si>
  <si>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</si>
  <si>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</si>
  <si>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</si>
  <si>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</si>
  <si>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</si>
  <si>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</si>
  <si>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</si>
  <si>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</si>
  <si>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</si>
  <si>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</si>
  <si>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</si>
  <si>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</si>
  <si>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</si>
  <si>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</si>
  <si>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</si>
  <si>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</si>
  <si>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</si>
  <si>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</si>
  <si>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</si>
  <si>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</si>
  <si>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</si>
  <si>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</si>
  <si>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</si>
  <si>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</si>
  <si>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</si>
  <si>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</si>
  <si>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</si>
  <si>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</si>
  <si>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</si>
  <si>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</si>
  <si>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</si>
  <si>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</si>
  <si>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</si>
  <si>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</si>
  <si>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</si>
  <si>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</si>
  <si>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</si>
  <si>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</si>
  <si>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</si>
  <si>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</si>
  <si>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</si>
  <si>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</si>
  <si>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</si>
  <si>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</si>
  <si>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</si>
  <si>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</si>
  <si>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</si>
  <si>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</si>
  <si>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</si>
  <si>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</si>
  <si>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</si>
  <si>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</si>
  <si>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</si>
  <si>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</si>
  <si>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</si>
  <si>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</si>
  <si>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</si>
  <si>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</si>
  <si>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</si>
  <si>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</si>
  <si>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</si>
  <si>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</si>
  <si>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</si>
  <si>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</si>
  <si>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</si>
  <si>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</si>
  <si>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</si>
  <si>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</si>
  <si>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</si>
  <si>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</si>
  <si>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</si>
  <si>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</si>
  <si>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</si>
  <si>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</si>
  <si>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</si>
  <si>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</si>
  <si>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</si>
  <si>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</si>
  <si>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</si>
  <si>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</si>
  <si>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</si>
  <si>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</si>
  <si>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</si>
  <si>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</si>
  <si>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</si>
  <si>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</si>
  <si>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</si>
  <si>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</si>
  <si>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</si>
  <si>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</si>
  <si>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</si>
  <si>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</si>
  <si>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</si>
  <si>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</si>
  <si>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</si>
  <si>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</si>
  <si>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</si>
  <si>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</si>
  <si>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</si>
  <si>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</si>
  <si>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</si>
  <si>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</si>
  <si>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</si>
  <si>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</si>
  <si>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</si>
  <si>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</si>
  <si>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</si>
  <si>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</si>
  <si>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</si>
  <si>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</si>
  <si>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</si>
  <si>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</si>
  <si>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</si>
  <si>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</si>
  <si>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</si>
  <si>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</si>
  <si>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</si>
  <si>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</si>
  <si>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</si>
  <si>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</si>
  <si>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</si>
  <si>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</si>
  <si>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</si>
  <si>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</si>
  <si>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</si>
  <si>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</si>
  <si>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</si>
  <si>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</si>
  <si>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</si>
  <si>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</si>
  <si>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</si>
  <si>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</si>
  <si>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</si>
  <si>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</si>
  <si>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</si>
  <si>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</si>
  <si>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</si>
  <si>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</si>
  <si>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</si>
  <si>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</si>
  <si>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</si>
  <si>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</si>
  <si>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</si>
  <si>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</si>
  <si>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</si>
  <si>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</si>
  <si>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</si>
  <si>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</si>
  <si>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</si>
  <si>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</si>
  <si>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</si>
  <si>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</si>
  <si>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</si>
  <si>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</si>
  <si>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</si>
  <si>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</si>
  <si>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</si>
  <si>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</si>
  <si>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</si>
  <si>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</si>
  <si>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</si>
  <si>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</si>
  <si>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</si>
  <si>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</si>
  <si>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</si>
  <si>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</si>
  <si>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</si>
  <si>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</si>
  <si>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</si>
  <si>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</si>
  <si>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</si>
  <si>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</si>
  <si>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</si>
  <si>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</si>
  <si>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</si>
  <si>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</si>
  <si>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</si>
  <si>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</si>
  <si>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</si>
  <si>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</si>
  <si>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</si>
  <si>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</si>
  <si>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</si>
  <si>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</si>
  <si>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</si>
  <si>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</si>
  <si>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</si>
  <si>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</si>
  <si>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</si>
  <si>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</si>
  <si>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</si>
  <si>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</si>
  <si>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</si>
  <si>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</si>
  <si>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</si>
  <si>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</si>
  <si>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</si>
  <si>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</si>
  <si>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</si>
  <si>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</si>
  <si>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</si>
  <si>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</si>
  <si>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</si>
  <si>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</si>
  <si>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</si>
  <si>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</si>
  <si>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</si>
  <si>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</si>
  <si>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</si>
  <si>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</si>
  <si>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</si>
  <si>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</si>
  <si>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</si>
  <si>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</si>
  <si>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</si>
  <si>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</si>
  <si>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</si>
  <si>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</si>
  <si>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</si>
  <si>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</si>
  <si>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</si>
  <si>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</si>
  <si>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</si>
  <si>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</si>
  <si>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</si>
  <si>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</si>
  <si>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</si>
  <si>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</si>
  <si>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</si>
  <si>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</si>
  <si>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</si>
  <si>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</si>
  <si>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</si>
  <si>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</si>
  <si>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</si>
  <si>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</si>
  <si>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</si>
  <si>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</si>
  <si>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</si>
  <si>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</si>
  <si>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</si>
  <si>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</si>
  <si>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</si>
  <si>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</si>
  <si>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</si>
  <si>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</si>
  <si>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</si>
  <si>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</si>
  <si>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</si>
  <si>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</si>
  <si>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</si>
  <si>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</si>
  <si>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</si>
  <si>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</si>
  <si>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</si>
  <si>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</si>
  <si>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</si>
  <si>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</si>
  <si>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</si>
  <si>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</si>
  <si>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</si>
  <si>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</si>
  <si>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</si>
  <si>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</si>
  <si>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</si>
  <si>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</si>
  <si>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</si>
  <si>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</si>
  <si>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</si>
  <si>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</si>
  <si>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</si>
  <si>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</si>
  <si>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</si>
  <si>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</si>
  <si>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</si>
  <si>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</si>
  <si>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</si>
  <si>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</si>
  <si>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</si>
  <si>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</si>
  <si>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</si>
  <si>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</si>
  <si>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</si>
  <si>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</si>
  <si>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</si>
  <si>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</si>
  <si>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</si>
  <si>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</si>
  <si>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</si>
  <si>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</si>
  <si>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</si>
  <si>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</si>
  <si>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</si>
  <si>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</si>
  <si>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</si>
  <si>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</si>
  <si>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</si>
  <si>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</si>
  <si>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</si>
  <si>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</si>
  <si>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</si>
  <si>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</si>
  <si>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</si>
  <si>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</si>
  <si>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</si>
  <si>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</si>
  <si>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</si>
  <si>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</si>
  <si>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</si>
  <si>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</si>
  <si>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</si>
  <si>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</si>
  <si>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</si>
  <si>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</si>
  <si>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</si>
  <si>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</si>
  <si>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</si>
  <si>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</si>
  <si>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</si>
  <si>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</si>
  <si>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</si>
  <si>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</si>
  <si>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</si>
  <si>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</si>
  <si>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</si>
  <si>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</si>
  <si>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</si>
  <si>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</si>
  <si>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</si>
  <si>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</si>
  <si>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</si>
  <si>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</si>
  <si>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</si>
  <si>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</si>
  <si>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</si>
  <si>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</si>
  <si>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</si>
  <si>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</si>
  <si>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</si>
  <si>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</si>
  <si>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</si>
  <si>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</si>
  <si>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</si>
  <si>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</si>
  <si>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</si>
  <si>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</si>
  <si>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</si>
  <si>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</si>
  <si>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</si>
  <si>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</si>
  <si>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</si>
  <si>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</si>
  <si>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</si>
  <si>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</si>
  <si>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</si>
  <si>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</si>
  <si>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</si>
  <si>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</si>
  <si>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</si>
  <si>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</si>
  <si>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</si>
  <si>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</si>
  <si>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</si>
  <si>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</si>
  <si>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</si>
  <si>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</si>
  <si>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</si>
  <si>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</si>
  <si>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</si>
  <si>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</si>
  <si>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</si>
  <si>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</si>
  <si>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</si>
  <si>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</si>
  <si>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</si>
  <si>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</si>
  <si>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</si>
  <si>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</si>
  <si>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</si>
  <si>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</si>
  <si>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</si>
  <si>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</si>
  <si>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</si>
  <si>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</si>
  <si>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</si>
  <si>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</si>
  <si>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</si>
  <si>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</si>
  <si>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</si>
  <si>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</si>
  <si>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</si>
  <si>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</si>
  <si>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</si>
  <si>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</si>
  <si>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</si>
  <si>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</si>
  <si>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</si>
  <si>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</si>
  <si>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</si>
  <si>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</si>
  <si>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</si>
  <si>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</si>
  <si>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</si>
  <si>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</si>
  <si>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</si>
  <si>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</si>
  <si>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</si>
  <si>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</si>
  <si>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</si>
  <si>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</si>
  <si>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</si>
  <si>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</si>
  <si>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</si>
  <si>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</si>
  <si>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</si>
  <si>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</si>
  <si>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</si>
  <si>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</si>
  <si>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</si>
  <si>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</si>
  <si>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</si>
  <si>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</si>
  <si>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</si>
  <si>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</si>
  <si>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</si>
  <si>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</si>
  <si>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</si>
  <si>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</si>
  <si>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</si>
  <si>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</si>
  <si>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</si>
  <si>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</si>
  <si>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</si>
  <si>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</si>
  <si>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</si>
  <si>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</si>
  <si>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</si>
  <si>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</si>
  <si>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</si>
  <si>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</si>
  <si>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</si>
  <si>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</si>
  <si>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</si>
  <si>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</si>
  <si>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</si>
  <si>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</si>
  <si>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</si>
  <si>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</si>
  <si>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</si>
  <si>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</si>
  <si>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</si>
  <si>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</si>
  <si>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</si>
  <si>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</si>
  <si>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</si>
  <si>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</si>
  <si>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</si>
  <si>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</si>
  <si>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</si>
  <si>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</si>
  <si>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</si>
  <si>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</si>
  <si>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</si>
  <si>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</si>
  <si>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</si>
  <si>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</si>
  <si>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</si>
  <si>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</si>
  <si>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</si>
  <si>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</si>
  <si>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</si>
  <si>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</si>
  <si>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</si>
  <si>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</si>
  <si>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</si>
  <si>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</si>
  <si>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</si>
  <si>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</si>
  <si>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</si>
  <si>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</si>
  <si>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</si>
  <si>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</si>
  <si>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</si>
  <si>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</si>
  <si>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</si>
  <si>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</si>
  <si>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</si>
  <si>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</si>
  <si>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</si>
  <si>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</si>
  <si>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</si>
  <si>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</si>
  <si>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</si>
  <si>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</si>
  <si>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</si>
  <si>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</si>
  <si>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</si>
  <si>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</si>
  <si>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</si>
  <si>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</si>
  <si>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</si>
  <si>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</si>
  <si>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</si>
  <si>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</si>
  <si>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</si>
  <si>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</si>
  <si>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</si>
  <si>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</si>
  <si>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</si>
  <si>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</si>
  <si>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</si>
  <si>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</si>
  <si>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</si>
  <si>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</si>
  <si>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</si>
  <si>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</si>
  <si>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</si>
  <si>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</si>
  <si>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</si>
  <si>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</si>
  <si>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</si>
  <si>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</si>
  <si>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</si>
  <si>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</si>
  <si>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</si>
  <si>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</si>
  <si>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</si>
  <si>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</si>
  <si>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</si>
  <si>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</si>
  <si>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</si>
  <si>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</si>
  <si>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</si>
  <si>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</si>
  <si>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</si>
  <si>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</si>
  <si>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</si>
  <si>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</si>
  <si>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</si>
  <si>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</si>
  <si>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</si>
  <si>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</si>
  <si>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</si>
  <si>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</si>
  <si>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</si>
  <si>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</si>
  <si>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</si>
  <si>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</si>
  <si>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</si>
  <si>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</si>
  <si>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</si>
  <si>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</si>
  <si>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</si>
  <si>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</si>
  <si>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</si>
  <si>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</si>
  <si>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</si>
  <si>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</si>
  <si>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</si>
  <si>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</si>
  <si>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</si>
  <si>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</si>
  <si>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</si>
  <si>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</si>
  <si>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</si>
  <si>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</si>
  <si>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</si>
  <si>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</si>
  <si>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</si>
  <si>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</si>
  <si>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</si>
  <si>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</si>
  <si>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</si>
  <si>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</si>
  <si>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</si>
  <si>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</si>
  <si>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</si>
  <si>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</si>
  <si>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</si>
  <si>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</si>
  <si>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</si>
  <si>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</si>
  <si>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</si>
  <si>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</si>
  <si>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</si>
  <si>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</si>
  <si>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</si>
  <si>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</si>
  <si>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</si>
  <si>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</si>
  <si>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</si>
  <si>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</si>
  <si>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</si>
  <si>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</si>
  <si>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</si>
  <si>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</si>
  <si>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</si>
  <si>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</si>
  <si>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</si>
  <si>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</si>
  <si>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</si>
  <si>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</si>
  <si>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</si>
  <si>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</si>
  <si>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</si>
  <si>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</si>
  <si>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</si>
  <si>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</si>
  <si>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</si>
  <si>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</si>
  <si>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</si>
  <si>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</si>
  <si>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</si>
  <si>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</si>
  <si>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</si>
  <si>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</si>
  <si>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</si>
  <si>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</si>
  <si>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</si>
  <si>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</si>
  <si>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</si>
  <si>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</si>
  <si>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</si>
  <si>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</si>
  <si>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</si>
  <si>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</si>
  <si>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</si>
  <si>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</si>
  <si>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</si>
  <si>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</si>
  <si>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</si>
  <si>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</si>
  <si>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</si>
  <si>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</si>
  <si>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</si>
  <si>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</si>
  <si>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</si>
  <si>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</si>
  <si>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</si>
  <si>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</si>
  <si>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</si>
  <si>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</si>
  <si>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</si>
  <si>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</si>
  <si>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</si>
  <si>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</si>
  <si>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</si>
  <si>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</si>
  <si>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</si>
  <si>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</si>
  <si>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</si>
  <si>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</si>
  <si>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</si>
  <si>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</si>
  <si>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</si>
  <si>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</si>
  <si>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</si>
  <si>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</si>
  <si>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</si>
  <si>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</si>
  <si>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</si>
  <si>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</si>
  <si>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</si>
  <si>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</si>
  <si>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</si>
  <si>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</si>
  <si>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</si>
  <si>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</si>
  <si>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</si>
  <si>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</si>
  <si>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</si>
  <si>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</si>
  <si>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</si>
  <si>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</si>
  <si>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</si>
  <si>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</si>
  <si>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</si>
  <si>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</si>
  <si>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</si>
  <si>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</si>
  <si>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</si>
  <si>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</si>
  <si>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</si>
  <si>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</si>
  <si>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</si>
  <si>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</si>
  <si>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</si>
  <si>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</si>
  <si>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</si>
  <si>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</si>
  <si>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</si>
  <si>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</si>
  <si>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</si>
  <si>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</si>
  <si>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</si>
  <si>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</si>
  <si>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</si>
  <si>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</si>
  <si>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</si>
  <si>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</si>
  <si>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</si>
  <si>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</si>
  <si>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</si>
  <si>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</si>
  <si>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</si>
  <si>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</si>
  <si>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</si>
  <si>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</si>
  <si>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</si>
  <si>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</si>
  <si>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</si>
  <si>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</si>
  <si>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</si>
  <si>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</si>
  <si>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</si>
  <si>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</si>
  <si>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</si>
  <si>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</si>
  <si>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</si>
  <si>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</si>
  <si>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</si>
  <si>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</si>
  <si>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</si>
  <si>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</si>
  <si>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</si>
  <si>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</si>
  <si>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</si>
  <si>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</si>
  <si>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</si>
  <si>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</si>
  <si>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</si>
  <si>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</si>
  <si>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</si>
  <si>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</si>
  <si>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</si>
  <si>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</si>
  <si>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</si>
  <si>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</si>
  <si>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</si>
  <si>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</si>
  <si>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</si>
  <si>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</si>
  <si>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</si>
  <si>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</si>
  <si>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</si>
  <si>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</si>
  <si>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</si>
  <si>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</si>
  <si>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</si>
  <si>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</si>
  <si>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</si>
  <si>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</si>
  <si>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</si>
  <si>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</si>
  <si>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</si>
  <si>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</si>
  <si>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</si>
  <si>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</si>
  <si>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</si>
  <si>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</si>
  <si>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</si>
  <si>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</si>
  <si>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</si>
  <si>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</si>
  <si>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</si>
  <si>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</si>
  <si>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</si>
  <si>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</si>
  <si>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</si>
  <si>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</si>
  <si>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</si>
  <si>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</si>
  <si>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</si>
  <si>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</si>
  <si>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</si>
  <si>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</si>
  <si>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</si>
  <si>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</si>
  <si>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</si>
  <si>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</si>
  <si>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</si>
  <si>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</si>
  <si>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</si>
  <si>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</si>
  <si>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</si>
  <si>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</si>
  <si>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</si>
  <si>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</si>
  <si>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</si>
  <si>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</si>
  <si>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</si>
  <si>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</si>
  <si>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</si>
  <si>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</si>
  <si>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</si>
  <si>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</si>
  <si>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</si>
  <si>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</si>
  <si>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</si>
  <si>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</si>
  <si>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</si>
  <si>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</si>
  <si>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</si>
  <si>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</si>
  <si>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</si>
  <si>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</si>
  <si>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</si>
  <si>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</si>
  <si>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</si>
  <si>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</si>
  <si>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</si>
  <si>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</si>
  <si>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</si>
  <si>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</si>
  <si>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</si>
  <si>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</si>
  <si>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</si>
  <si>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</si>
  <si>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</si>
  <si>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</si>
  <si>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</si>
  <si>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</si>
  <si>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</si>
  <si>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</si>
  <si>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</si>
  <si>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</si>
  <si>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</si>
  <si>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</si>
  <si>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</si>
  <si>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</si>
  <si>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</si>
  <si>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</si>
  <si>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</si>
  <si>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</si>
  <si>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</si>
  <si>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</si>
  <si>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</si>
  <si>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</si>
  <si>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</si>
  <si>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</si>
  <si>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</si>
  <si>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</si>
  <si>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</si>
  <si>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</si>
  <si>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</si>
  <si>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</si>
  <si>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</si>
  <si>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</si>
  <si>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</si>
  <si>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</si>
  <si>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</si>
  <si>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</si>
  <si>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</si>
  <si>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</si>
  <si>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</si>
  <si>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</si>
  <si>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</si>
  <si>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</si>
  <si>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</si>
  <si>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</si>
  <si>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</si>
  <si>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</si>
  <si>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</si>
  <si>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</si>
  <si>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</si>
  <si>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</si>
  <si>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</si>
  <si>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</si>
  <si>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</si>
  <si>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</si>
  <si>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</si>
  <si>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</si>
  <si>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</si>
  <si>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</si>
  <si>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</si>
  <si>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</si>
  <si>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</si>
  <si>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</si>
  <si>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</si>
  <si>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</si>
  <si>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</si>
  <si>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</si>
  <si>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</si>
  <si>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</si>
  <si>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</si>
  <si>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</si>
  <si>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</si>
  <si>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</si>
  <si>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</si>
  <si>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</si>
  <si>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</si>
  <si>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</si>
  <si>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</si>
  <si>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</si>
  <si>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</si>
  <si>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</si>
  <si>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</si>
  <si>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</si>
  <si>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</si>
  <si>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</si>
  <si>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</si>
  <si>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</si>
  <si>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</si>
  <si>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</si>
  <si>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</si>
  <si>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</si>
  <si>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</si>
  <si>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</si>
  <si>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</si>
  <si>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</si>
  <si>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</si>
  <si>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</si>
  <si>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</si>
  <si>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</si>
  <si>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</si>
  <si>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</si>
  <si>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</si>
  <si>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</si>
  <si>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</si>
  <si>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</si>
  <si>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</si>
  <si>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</si>
  <si>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</si>
  <si>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</si>
  <si>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</si>
  <si>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</si>
  <si>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</si>
  <si>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</si>
  <si>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</si>
  <si>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</si>
  <si>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</si>
  <si>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</si>
  <si>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</si>
  <si>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</si>
  <si>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</si>
  <si>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</si>
  <si>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</si>
  <si>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</si>
  <si>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</si>
  <si>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</si>
  <si>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</si>
  <si>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</si>
  <si>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</si>
  <si>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</si>
  <si>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</si>
  <si>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</si>
  <si>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</si>
  <si>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</si>
  <si>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</si>
  <si>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</si>
  <si>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</si>
  <si>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</si>
  <si>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</si>
  <si>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</si>
  <si>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</si>
  <si>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</si>
  <si>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</si>
  <si>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</si>
  <si>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</si>
  <si>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</si>
  <si>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</si>
  <si>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</si>
  <si>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</si>
  <si>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</si>
  <si>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</si>
  <si>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</si>
  <si>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</si>
  <si>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</si>
  <si>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</si>
  <si>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</si>
  <si>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</si>
  <si>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</si>
  <si>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</si>
  <si>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</si>
  <si>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</si>
  <si>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</si>
  <si>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</si>
  <si>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</si>
  <si>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</si>
  <si>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</si>
  <si>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</si>
  <si>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</si>
  <si>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</si>
  <si>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</si>
  <si>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</si>
  <si>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</si>
  <si>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</si>
  <si>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</si>
  <si>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</si>
  <si>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</si>
  <si>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</si>
  <si>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</si>
  <si>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</si>
  <si>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</si>
  <si>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</si>
  <si>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</si>
  <si>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</si>
  <si>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</si>
  <si>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</si>
  <si>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</si>
  <si>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</si>
  <si>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</si>
  <si>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</si>
  <si>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</si>
  <si>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</si>
  <si>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</si>
  <si>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</si>
  <si>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</si>
  <si>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</si>
  <si>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</si>
  <si>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</si>
  <si>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</si>
  <si>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</si>
  <si>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</si>
  <si>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</si>
  <si>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</si>
  <si>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</si>
  <si>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</si>
  <si>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</si>
  <si>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</si>
  <si>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</si>
  <si>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</si>
  <si>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</si>
  <si>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</si>
  <si>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</si>
  <si>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</si>
  <si>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</si>
  <si>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</si>
  <si>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</si>
  <si>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</si>
  <si>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</si>
  <si>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</si>
  <si>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</si>
  <si>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</si>
  <si>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</si>
  <si>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</si>
  <si>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</si>
  <si>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</si>
  <si>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</si>
  <si>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</si>
  <si>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</si>
  <si>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</si>
  <si>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</si>
  <si>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</si>
  <si>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</si>
  <si>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</si>
  <si>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</si>
  <si>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</si>
  <si>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</si>
  <si>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</si>
  <si>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</si>
  <si>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</si>
  <si>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</si>
  <si>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</si>
  <si>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</si>
  <si>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</si>
  <si>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</si>
  <si>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</si>
  <si>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</si>
  <si>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</si>
  <si>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</si>
  <si>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</si>
  <si>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</si>
  <si>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</si>
  <si>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</si>
  <si>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</si>
  <si>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</si>
  <si>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</si>
  <si>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</si>
  <si>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</si>
  <si>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</si>
  <si>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</si>
  <si>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</si>
  <si>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</si>
  <si>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</si>
  <si>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</si>
  <si>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</si>
  <si>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</si>
  <si>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</si>
  <si>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</si>
  <si>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</si>
  <si>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</si>
  <si>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</si>
  <si>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</si>
  <si>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</si>
  <si>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</si>
  <si>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</si>
  <si>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</si>
  <si>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</si>
  <si>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</si>
  <si>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</si>
  <si>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</si>
  <si>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</si>
  <si>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</si>
  <si>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</si>
  <si>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</si>
  <si>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</si>
  <si>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</si>
  <si>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</si>
  <si>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</si>
  <si>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</si>
  <si>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</si>
  <si>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</si>
  <si>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</si>
  <si>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</si>
  <si>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</si>
  <si>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</si>
  <si>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</si>
  <si>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</si>
  <si>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</si>
  <si>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</si>
  <si>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</si>
  <si>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</si>
  <si>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</si>
  <si>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</si>
  <si>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</si>
  <si>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</si>
  <si>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</si>
  <si>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</si>
  <si>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</si>
  <si>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</si>
  <si>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</si>
  <si>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</si>
  <si>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</si>
  <si>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</si>
  <si>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</si>
  <si>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</si>
  <si>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</si>
  <si>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</si>
  <si>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</si>
  <si>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</si>
  <si>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</si>
  <si>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</si>
  <si>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</si>
  <si>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</si>
  <si>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</si>
  <si>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</si>
  <si>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</si>
  <si>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</si>
  <si>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</si>
  <si>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</si>
  <si>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</si>
  <si>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</si>
  <si>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</si>
  <si>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</si>
  <si>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</si>
  <si>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</si>
  <si>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</si>
  <si>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</si>
  <si>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</si>
  <si>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</si>
  <si>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</si>
  <si>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</si>
  <si>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</si>
  <si>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</si>
  <si>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</si>
  <si>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</si>
  <si>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</si>
  <si>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</si>
  <si>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</si>
  <si>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</si>
  <si>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</si>
  <si>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</si>
  <si>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</si>
  <si>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</si>
  <si>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</si>
  <si>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</si>
  <si>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</si>
  <si>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</si>
  <si>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</si>
  <si>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</si>
  <si>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</si>
  <si>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</si>
  <si>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</si>
  <si>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</si>
  <si>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</si>
  <si>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</si>
  <si>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</si>
  <si>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</si>
  <si>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</si>
  <si>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</si>
  <si>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</si>
  <si>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</si>
  <si>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</si>
  <si>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</si>
  <si>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</si>
  <si>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</si>
  <si>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</si>
  <si>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</si>
  <si>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</si>
  <si>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</si>
  <si>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</si>
  <si>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</si>
  <si>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</si>
  <si>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</si>
  <si>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</si>
  <si>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</si>
  <si>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</si>
  <si>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</si>
  <si>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</si>
  <si>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</si>
  <si>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</si>
  <si>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</si>
  <si>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</si>
  <si>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</si>
  <si>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</si>
  <si>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</si>
  <si>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</si>
  <si>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</si>
  <si>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</si>
  <si>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</si>
  <si>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</si>
  <si>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</si>
  <si>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</si>
  <si>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</si>
  <si>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</si>
  <si>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</si>
  <si>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</si>
  <si>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</si>
  <si>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</si>
  <si>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</si>
  <si>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</si>
  <si>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</si>
  <si>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</si>
  <si>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</si>
  <si>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</si>
  <si>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</si>
  <si>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</si>
  <si>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</si>
  <si>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</si>
  <si>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</si>
  <si>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</si>
  <si>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</si>
  <si>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</si>
  <si>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</si>
  <si>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</si>
  <si>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</si>
  <si>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</si>
  <si>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</si>
  <si>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</si>
  <si>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</si>
  <si>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</si>
  <si>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</si>
  <si>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</si>
  <si>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</si>
  <si>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</si>
  <si>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</si>
  <si>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</si>
  <si>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</si>
  <si>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</si>
  <si>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</si>
  <si>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</si>
  <si>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</si>
  <si>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</si>
  <si>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</si>
  <si>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</si>
  <si>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</si>
  <si>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</si>
  <si>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</si>
  <si>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</si>
  <si>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</si>
  <si>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</si>
  <si>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</si>
  <si>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</si>
  <si>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</si>
  <si>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</si>
  <si>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</si>
  <si>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</si>
  <si>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</si>
  <si>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</si>
  <si>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</si>
  <si>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</si>
  <si>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</si>
  <si>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</si>
  <si>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</si>
  <si>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</si>
  <si>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</si>
  <si>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</si>
  <si>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</si>
  <si>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</si>
  <si>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</si>
  <si>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</si>
  <si>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</si>
  <si>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</si>
  <si>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</si>
  <si>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</si>
  <si>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</si>
  <si>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</si>
  <si>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</si>
  <si>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</si>
  <si>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</si>
  <si>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</si>
  <si>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</si>
  <si>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</si>
  <si>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</si>
  <si>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</si>
  <si>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</si>
  <si>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</si>
  <si>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</si>
  <si>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</si>
  <si>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</si>
  <si>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</si>
  <si>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</si>
  <si>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</si>
  <si>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</si>
  <si>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</si>
  <si>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</si>
  <si>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</si>
  <si>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</si>
  <si>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</si>
  <si>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</si>
  <si>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</si>
  <si>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</si>
  <si>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</si>
  <si>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</si>
  <si>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</si>
  <si>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</si>
  <si>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</si>
  <si>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</si>
  <si>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</si>
  <si>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</si>
  <si>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</si>
  <si>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</si>
  <si>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</si>
  <si>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</si>
  <si>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</si>
  <si>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</si>
  <si>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</si>
  <si>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</si>
  <si>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</si>
  <si>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</si>
  <si>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</si>
  <si>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</si>
  <si>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</si>
  <si>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</si>
  <si>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</si>
  <si>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</si>
  <si>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</si>
  <si>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</si>
  <si>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</si>
  <si>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</si>
  <si>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</si>
  <si>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</si>
  <si>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</si>
  <si>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</si>
  <si>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</si>
  <si>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</si>
  <si>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</si>
  <si>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</si>
  <si>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</si>
  <si>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</si>
  <si>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</si>
  <si>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</si>
  <si>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</si>
  <si>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</si>
  <si>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</si>
  <si>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</si>
  <si>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</si>
  <si>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</si>
  <si>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</si>
  <si>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</si>
  <si>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</si>
  <si>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</si>
  <si>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</si>
  <si>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</si>
  <si>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</si>
  <si>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</si>
  <si>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</si>
  <si>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</si>
  <si>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</si>
  <si>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</si>
  <si>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</si>
  <si>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</si>
  <si>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</si>
  <si>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</si>
  <si>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</si>
  <si>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</si>
  <si>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</si>
  <si>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</si>
  <si>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</si>
  <si>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</si>
  <si>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</si>
  <si>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</si>
  <si>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</si>
  <si>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</si>
  <si>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</si>
  <si>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</si>
  <si>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</si>
  <si>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</si>
  <si>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</si>
  <si>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</si>
  <si>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</si>
  <si>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</si>
  <si>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</si>
  <si>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</si>
  <si>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</si>
  <si>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</si>
  <si>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</si>
  <si>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</si>
  <si>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</si>
  <si>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</si>
  <si>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</si>
  <si>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</si>
  <si>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</si>
  <si>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</si>
  <si>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</si>
  <si>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</si>
  <si>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</si>
  <si>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</si>
  <si>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</si>
  <si>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</si>
  <si>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</si>
  <si>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</si>
  <si>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</si>
  <si>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</si>
  <si>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</si>
  <si>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</si>
  <si>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</si>
  <si>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</si>
  <si>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</si>
  <si>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</si>
  <si>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</si>
  <si>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</si>
  <si>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</si>
  <si>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</si>
  <si>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</si>
  <si>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</si>
  <si>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</si>
  <si>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</si>
  <si>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</si>
  <si>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</si>
  <si>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</si>
  <si>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</si>
  <si>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</si>
  <si>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</si>
  <si>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</si>
  <si>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</si>
  <si>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</si>
  <si>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</si>
  <si>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</si>
  <si>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</si>
  <si>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</si>
  <si>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</si>
  <si>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</si>
  <si>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</si>
  <si>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</si>
  <si>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</si>
  <si>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</si>
  <si>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</si>
  <si>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</si>
  <si>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</si>
  <si>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</si>
  <si>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</si>
  <si>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</si>
  <si>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</si>
  <si>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</si>
  <si>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</si>
  <si>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</si>
  <si>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</si>
  <si>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</si>
  <si>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</si>
  <si>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</si>
  <si>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</si>
  <si>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</si>
  <si>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</si>
  <si>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</si>
  <si>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</si>
  <si>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</si>
  <si>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</si>
  <si>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</si>
  <si>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</si>
  <si>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</si>
  <si>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</si>
  <si>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</si>
  <si>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</si>
  <si>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</si>
  <si>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</si>
  <si>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</si>
  <si>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</si>
  <si>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</si>
  <si>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</si>
  <si>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</si>
  <si>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</si>
  <si>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</si>
  <si>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</si>
  <si>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</si>
  <si>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</si>
  <si>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</si>
  <si>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</si>
  <si>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</si>
  <si>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</si>
  <si>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</si>
  <si>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</si>
  <si>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</si>
  <si>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</si>
  <si>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</si>
  <si>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</si>
  <si>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</si>
  <si>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</si>
  <si>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</si>
  <si>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</si>
  <si>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</si>
  <si>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</si>
  <si>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</si>
  <si>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</si>
  <si>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</si>
  <si>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</si>
  <si>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</si>
  <si>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</si>
  <si>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</si>
  <si>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</si>
  <si>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</si>
  <si>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</si>
  <si>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</si>
  <si>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</si>
  <si>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</si>
  <si>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</si>
  <si>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</si>
  <si>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</si>
  <si>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</si>
  <si>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</si>
  <si>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</si>
  <si>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</si>
  <si>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</si>
  <si>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</si>
  <si>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</si>
  <si>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</si>
  <si>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</si>
  <si>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</si>
  <si>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</si>
  <si>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</si>
  <si>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</si>
  <si>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</si>
  <si>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</si>
  <si>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</si>
  <si>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</si>
  <si>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</si>
  <si>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</si>
  <si>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</si>
  <si>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</si>
  <si>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</si>
  <si>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</si>
  <si>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</si>
  <si>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</si>
  <si>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</si>
  <si>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</si>
  <si>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</si>
  <si>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</si>
  <si>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</si>
  <si>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</si>
  <si>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</si>
  <si>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</si>
  <si>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</si>
  <si>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</si>
  <si>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</si>
  <si>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</si>
  <si>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</si>
  <si>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</si>
  <si>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</si>
  <si>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</si>
  <si>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</si>
  <si>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</si>
  <si>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</si>
  <si>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</si>
  <si>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</si>
  <si>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</si>
  <si>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</si>
  <si>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</si>
  <si>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</si>
  <si>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</si>
  <si>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</si>
  <si>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</si>
  <si>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</si>
  <si>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</si>
  <si>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</si>
  <si>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</si>
  <si>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</si>
  <si>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</si>
  <si>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</si>
  <si>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</si>
  <si>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</si>
  <si>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</si>
  <si>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</si>
  <si>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</si>
  <si>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</si>
  <si>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</si>
  <si>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</si>
  <si>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</si>
  <si>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</si>
  <si>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</si>
  <si>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</si>
  <si>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</si>
  <si>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</si>
  <si>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</si>
  <si>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</si>
  <si>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</si>
  <si>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</si>
  <si>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</si>
  <si>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</si>
  <si>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</si>
  <si>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</si>
  <si>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</si>
  <si>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</si>
  <si>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</si>
  <si>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</si>
  <si>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</si>
  <si>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</si>
  <si>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</si>
  <si>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</si>
  <si>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</si>
  <si>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</si>
  <si>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</si>
  <si>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</si>
  <si>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</si>
  <si>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</si>
  <si>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</si>
  <si>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</si>
  <si>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</si>
  <si>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</si>
  <si>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</si>
  <si>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</si>
  <si>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</si>
  <si>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</si>
  <si>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</si>
  <si>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</si>
  <si>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</si>
  <si>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</si>
  <si>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</si>
  <si>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</si>
  <si>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</si>
  <si>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</si>
  <si>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</si>
  <si>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</si>
  <si>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</si>
  <si>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</si>
  <si>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</si>
  <si>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</si>
  <si>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</si>
  <si>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</si>
  <si>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</si>
  <si>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</si>
  <si>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</si>
  <si>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</si>
  <si>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</si>
  <si>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</si>
  <si>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</si>
  <si>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</si>
  <si>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</si>
  <si>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</si>
  <si>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</si>
  <si>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</si>
  <si>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</si>
  <si>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</si>
  <si>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</si>
  <si>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</si>
  <si>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</si>
  <si>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</si>
  <si>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</si>
  <si>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</si>
  <si>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</si>
  <si>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</si>
  <si>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</si>
  <si>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</si>
  <si>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</si>
  <si>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</si>
  <si>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</si>
  <si>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</si>
  <si>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</si>
  <si>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</si>
  <si>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</si>
  <si>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</si>
  <si>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</si>
  <si>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</si>
  <si>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</si>
  <si>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</si>
  <si>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</si>
  <si>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</si>
  <si>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</si>
  <si>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</si>
  <si>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</si>
  <si>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</si>
  <si>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</si>
  <si>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</si>
  <si>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</si>
  <si>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</si>
  <si>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</si>
  <si>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</si>
  <si>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</si>
  <si>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</si>
  <si>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</si>
  <si>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</si>
  <si>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</si>
  <si>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</si>
  <si>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</si>
  <si>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</si>
  <si>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</si>
  <si>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</si>
  <si>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</si>
  <si>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</si>
  <si>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</si>
  <si>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</si>
  <si>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</si>
  <si>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</si>
  <si>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</si>
  <si>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</si>
  <si>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</si>
  <si>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</si>
  <si>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</si>
  <si>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</si>
  <si>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</si>
  <si>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</si>
  <si>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</si>
  <si>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</si>
  <si>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</si>
  <si>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</si>
  <si>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</si>
  <si>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</si>
  <si>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</si>
  <si>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</si>
  <si>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</si>
  <si>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</si>
  <si>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</si>
  <si>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</si>
  <si>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</si>
  <si>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</si>
  <si>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</si>
  <si>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</si>
  <si>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</si>
  <si>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</si>
  <si>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</si>
  <si>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</si>
  <si>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</si>
  <si>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</si>
  <si>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</si>
  <si>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</si>
  <si>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</si>
  <si>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</si>
  <si>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</si>
  <si>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</si>
  <si>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</si>
  <si>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</si>
  <si>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</si>
  <si>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</si>
  <si>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</si>
  <si>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</si>
  <si>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</si>
  <si>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</si>
  <si>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</si>
  <si>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</si>
  <si>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</si>
  <si>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</si>
  <si>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</si>
  <si>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</si>
  <si>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</si>
  <si>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</si>
  <si>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</si>
  <si>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</si>
  <si>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</si>
  <si>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</si>
  <si>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</si>
  <si>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</si>
  <si>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</si>
  <si>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</si>
  <si>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</si>
  <si>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</si>
  <si>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</si>
  <si>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</si>
  <si>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</si>
  <si>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</si>
  <si>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</si>
  <si>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</si>
  <si>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</si>
  <si>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</si>
  <si>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</si>
  <si>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</si>
  <si>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</si>
  <si>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</si>
  <si>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</si>
  <si>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</si>
  <si>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</si>
  <si>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</si>
  <si>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</si>
  <si>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</si>
  <si>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</si>
  <si>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</si>
  <si>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</si>
  <si>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</si>
  <si>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</si>
  <si>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</si>
  <si>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</si>
  <si>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</si>
  <si>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</si>
  <si>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</si>
  <si>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</si>
  <si>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</si>
  <si>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</si>
  <si>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</si>
  <si>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</si>
  <si>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</si>
  <si>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</si>
  <si>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</si>
  <si>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</si>
  <si>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</si>
  <si>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</si>
  <si>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</si>
  <si>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</si>
  <si>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</si>
  <si>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</si>
  <si>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</si>
  <si>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</si>
  <si>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</si>
  <si>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</si>
  <si>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</si>
  <si>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</si>
  <si>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</si>
  <si>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</si>
  <si>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</si>
  <si>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</si>
  <si>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</si>
  <si>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</si>
  <si>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</si>
  <si>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</si>
  <si>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</si>
  <si>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</si>
  <si>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</si>
  <si>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</si>
  <si>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</si>
  <si>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</si>
  <si>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</si>
  <si>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</si>
  <si>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</si>
  <si>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</si>
  <si>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</si>
  <si>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</si>
  <si>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</si>
  <si>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</si>
  <si>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</si>
  <si>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</si>
  <si>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</si>
  <si>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</si>
  <si>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</si>
  <si>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</si>
  <si>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</si>
  <si>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</si>
  <si>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</si>
  <si>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</si>
  <si>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</si>
  <si>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</si>
  <si>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</si>
  <si>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</si>
  <si>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</si>
  <si>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</si>
  <si>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</si>
  <si>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</si>
  <si>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</si>
  <si>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</si>
  <si>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</si>
  <si>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</si>
  <si>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</si>
  <si>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</si>
  <si>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</si>
  <si>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</si>
  <si>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</si>
  <si>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</si>
  <si>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</si>
  <si>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</si>
  <si>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</si>
  <si>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</si>
  <si>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</si>
  <si>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</si>
  <si>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</si>
  <si>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</si>
  <si>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</si>
  <si>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</si>
  <si>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</si>
  <si>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</si>
  <si>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</si>
  <si>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</si>
  <si>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</si>
  <si>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</si>
  <si>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</si>
  <si>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</si>
  <si>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</si>
  <si>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</si>
  <si>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</si>
  <si>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</si>
  <si>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</si>
  <si>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</si>
  <si>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</si>
  <si>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</si>
  <si>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</si>
  <si>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</si>
  <si>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</si>
  <si>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</si>
  <si>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</si>
  <si>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</si>
  <si>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</si>
  <si>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</si>
  <si>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</si>
  <si>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</si>
  <si>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</si>
  <si>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</si>
  <si>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</si>
  <si>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</si>
  <si>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</si>
  <si>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</si>
  <si>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</si>
  <si>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</si>
  <si>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</si>
  <si>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</si>
  <si>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</si>
  <si>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</si>
  <si>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</si>
  <si>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</si>
  <si>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</si>
  <si>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</si>
  <si>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</si>
  <si>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</si>
  <si>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</si>
  <si>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</si>
  <si>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</si>
  <si>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</si>
  <si>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</si>
  <si>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</si>
  <si>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</si>
  <si>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</si>
  <si>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</si>
  <si>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</si>
  <si>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</si>
  <si>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</si>
  <si>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</si>
  <si>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</si>
  <si>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</si>
  <si>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</si>
  <si>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</si>
  <si>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</si>
  <si>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</si>
  <si>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</si>
  <si>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</si>
  <si>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</si>
  <si>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</si>
  <si>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</si>
  <si>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</si>
  <si>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</si>
  <si>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</si>
  <si>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</si>
  <si>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</si>
  <si>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</si>
  <si>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</si>
  <si>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</si>
  <si>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</si>
  <si>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</si>
  <si>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</si>
  <si>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</si>
  <si>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</si>
  <si>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</si>
  <si>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</si>
  <si>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</si>
  <si>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</si>
  <si>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</si>
  <si>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</si>
  <si>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</si>
  <si>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</si>
  <si>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</si>
  <si>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</si>
  <si>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</si>
  <si>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</si>
  <si>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</si>
  <si>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</si>
  <si>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</si>
  <si>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</si>
  <si>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</si>
  <si>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</si>
  <si>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</si>
  <si>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</si>
  <si>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</si>
  <si>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</si>
  <si>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</si>
  <si>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</si>
  <si>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</si>
  <si>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</si>
  <si>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</si>
  <si>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</si>
  <si>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</si>
  <si>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</si>
  <si>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</si>
  <si>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</si>
  <si>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</si>
  <si>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</si>
  <si>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</si>
  <si>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</si>
  <si>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</si>
  <si>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</si>
  <si>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</si>
  <si>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</si>
  <si>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</si>
  <si>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</si>
  <si>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</si>
  <si>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</si>
  <si>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</si>
  <si>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</si>
  <si>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</si>
  <si>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</si>
  <si>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</si>
  <si>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</si>
  <si>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</si>
  <si>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</si>
  <si>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</si>
  <si>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</si>
  <si>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</si>
  <si>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</si>
  <si>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</si>
  <si>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</si>
  <si>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</si>
  <si>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</si>
  <si>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</si>
  <si>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</si>
  <si>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</si>
  <si>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</si>
  <si>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</si>
  <si>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</si>
  <si>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</si>
  <si>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</si>
  <si>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</si>
  <si>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</si>
  <si>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</si>
  <si>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</si>
  <si>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</si>
  <si>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</si>
  <si>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</si>
  <si>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</si>
  <si>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</si>
  <si>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</si>
  <si>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</si>
  <si>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</si>
  <si>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</si>
  <si>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</si>
  <si>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</si>
  <si>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</si>
  <si>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</si>
  <si>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</si>
  <si>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</si>
  <si>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</si>
  <si>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</si>
  <si>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</si>
  <si>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</si>
  <si>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</si>
  <si>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</si>
  <si>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</si>
  <si>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</si>
  <si>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</si>
  <si>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</si>
  <si>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</si>
  <si>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</si>
  <si>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</si>
  <si>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</si>
  <si>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</si>
  <si>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</si>
  <si>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</si>
  <si>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</si>
  <si>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</si>
  <si>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</si>
  <si>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</si>
  <si>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</si>
  <si>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</si>
  <si>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</si>
  <si>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</si>
  <si>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</si>
  <si>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</si>
  <si>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</si>
  <si>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</si>
  <si>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</si>
  <si>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</si>
  <si>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</si>
  <si>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</si>
  <si>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</si>
  <si>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</si>
  <si>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</si>
  <si>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</si>
  <si>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</si>
  <si>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</si>
  <si>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</si>
  <si>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</si>
  <si>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</si>
  <si>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</si>
  <si>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</si>
  <si>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</si>
  <si>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</si>
  <si>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</si>
  <si>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</si>
  <si>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</si>
  <si>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</si>
  <si>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</si>
  <si>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</si>
  <si>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</si>
  <si>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</si>
  <si>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</si>
  <si>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</si>
  <si>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</si>
  <si>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</si>
  <si>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</si>
  <si>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</si>
  <si>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</si>
  <si>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</si>
  <si>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</si>
  <si>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</si>
  <si>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</si>
  <si>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</si>
  <si>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</si>
  <si>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</si>
  <si>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</si>
  <si>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</si>
  <si>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</si>
  <si>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</si>
  <si>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</si>
  <si>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</si>
  <si>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</si>
  <si>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</si>
  <si>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</si>
  <si>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</si>
  <si>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</si>
  <si>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</si>
  <si>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</si>
  <si>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</si>
  <si>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</si>
  <si>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</si>
  <si>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</si>
  <si>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</si>
  <si>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</si>
  <si>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</si>
  <si>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</si>
  <si>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</si>
  <si>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</si>
  <si>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</si>
  <si>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</si>
  <si>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</si>
  <si>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</si>
  <si>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</si>
  <si>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</si>
  <si>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</si>
  <si>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</si>
  <si>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</si>
  <si>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</si>
  <si>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</si>
  <si>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</si>
  <si>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</si>
  <si>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</si>
  <si>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</si>
  <si>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</si>
  <si>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</si>
  <si>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</si>
  <si>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</si>
  <si>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</si>
  <si>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</si>
  <si>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</si>
  <si>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</si>
  <si>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</si>
  <si>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</si>
  <si>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</si>
  <si>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</si>
  <si>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</si>
  <si>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</si>
  <si>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</si>
  <si>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</si>
  <si>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</si>
  <si>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</si>
  <si>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</si>
  <si>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</si>
  <si>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</si>
  <si>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</si>
  <si>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</si>
  <si>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</si>
  <si>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</si>
  <si>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</si>
  <si>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</si>
  <si>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</si>
  <si>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</si>
  <si>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</si>
  <si>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</si>
  <si>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</si>
  <si>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</si>
  <si>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</si>
  <si>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</si>
  <si>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</si>
  <si>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</si>
  <si>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</si>
  <si>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</si>
  <si>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</si>
  <si>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</si>
  <si>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</si>
  <si>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</si>
  <si>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</si>
  <si>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</si>
  <si>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</si>
  <si>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</si>
  <si>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</si>
  <si>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</si>
  <si>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</si>
  <si>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</si>
  <si>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</si>
  <si>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</si>
  <si>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</si>
  <si>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</si>
  <si>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</si>
  <si>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</si>
  <si>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</si>
  <si>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</si>
  <si>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</si>
  <si>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</si>
  <si>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</si>
  <si>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</si>
  <si>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</si>
  <si>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</si>
  <si>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</si>
  <si>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</si>
  <si>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</si>
  <si>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</si>
  <si>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</si>
  <si>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</si>
  <si>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</si>
  <si>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</si>
  <si>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</si>
  <si>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</si>
  <si>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</si>
  <si>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</si>
  <si>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</si>
  <si>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</si>
  <si>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</si>
  <si>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</si>
  <si>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</si>
  <si>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</si>
  <si>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</si>
  <si>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</si>
  <si>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</si>
  <si>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</si>
  <si>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</si>
  <si>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</si>
  <si>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</si>
  <si>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</si>
  <si>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</si>
  <si>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</si>
  <si>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</si>
  <si>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</si>
  <si>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</si>
  <si>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</si>
  <si>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</si>
  <si>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</si>
  <si>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</si>
  <si>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</si>
  <si>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</si>
  <si>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</si>
  <si>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</si>
  <si>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</si>
  <si>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</si>
  <si>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</si>
  <si>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</si>
  <si>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</si>
  <si>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</si>
  <si>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</si>
  <si>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</si>
  <si>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</si>
  <si>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</si>
  <si>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</si>
  <si>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</si>
  <si>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</si>
  <si>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</si>
  <si>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</si>
  <si>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</si>
  <si>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</si>
  <si>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</si>
  <si>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</si>
  <si>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</si>
  <si>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</si>
  <si>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</si>
  <si>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</si>
  <si>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</si>
  <si>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</si>
  <si>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</si>
  <si>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</si>
  <si>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</si>
  <si>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</si>
  <si>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</si>
  <si>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</si>
  <si>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</si>
  <si>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</si>
  <si>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</si>
  <si>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</si>
  <si>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</si>
  <si>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</si>
  <si>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</si>
  <si>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</si>
  <si>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</si>
  <si>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</si>
  <si>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</si>
  <si>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</si>
  <si>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</si>
  <si>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</si>
  <si>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</si>
  <si>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</si>
  <si>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</si>
  <si>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</si>
  <si>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</si>
  <si>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</si>
  <si>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</si>
  <si>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</si>
  <si>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</si>
  <si>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</si>
  <si>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</si>
  <si>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</si>
  <si>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</si>
  <si>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</si>
  <si>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</si>
  <si>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</si>
  <si>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</si>
  <si>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</si>
  <si>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</si>
  <si>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</si>
  <si>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</si>
  <si>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</si>
  <si>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</si>
  <si>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</si>
  <si>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</si>
  <si>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</si>
  <si>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</si>
  <si>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</si>
  <si>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</si>
  <si>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</si>
  <si>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</si>
  <si>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</si>
  <si>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</si>
  <si>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</si>
  <si>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</si>
  <si>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</si>
  <si>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</si>
  <si>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</si>
  <si>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</si>
  <si>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</si>
  <si>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</si>
  <si>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</si>
  <si>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</si>
  <si>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</si>
  <si>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</si>
  <si>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</si>
  <si>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</si>
  <si>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</si>
  <si>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</si>
  <si>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</si>
  <si>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</si>
  <si>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</si>
  <si>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</si>
  <si>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</si>
  <si>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</si>
  <si>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</si>
  <si>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</si>
  <si>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</si>
  <si>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</si>
  <si>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</si>
  <si>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</si>
  <si>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</si>
  <si>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</si>
  <si>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</si>
  <si>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</si>
  <si>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</si>
  <si>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</si>
  <si>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</si>
  <si>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</si>
  <si>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</si>
  <si>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</si>
  <si>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</si>
  <si>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</si>
  <si>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</si>
  <si>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</si>
  <si>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</si>
  <si>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</si>
  <si>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</si>
  <si>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</si>
  <si>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</si>
  <si>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</si>
  <si>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</si>
  <si>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</si>
  <si>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</si>
  <si>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</si>
  <si>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</si>
  <si>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</si>
  <si>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</si>
  <si>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</si>
  <si>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</si>
  <si>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</si>
  <si>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</si>
  <si>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</si>
  <si>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</si>
  <si>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</si>
  <si>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</si>
  <si>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</si>
  <si>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</si>
  <si>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</si>
  <si>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</si>
  <si>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</si>
  <si>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</si>
  <si>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</si>
  <si>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</si>
  <si>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</si>
  <si>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</si>
  <si>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</si>
  <si>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</si>
  <si>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</si>
  <si>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</si>
  <si>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</si>
  <si>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</si>
  <si>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</si>
  <si>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</si>
  <si>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</si>
  <si>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</si>
  <si>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</si>
  <si>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</si>
  <si>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</si>
  <si>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</si>
  <si>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</si>
  <si>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</si>
  <si>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</si>
  <si>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</si>
  <si>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</si>
  <si>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</si>
  <si>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</si>
  <si>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</si>
  <si>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</si>
  <si>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</si>
  <si>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</si>
  <si>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</si>
  <si>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</si>
  <si>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</si>
  <si>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</si>
  <si>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</si>
  <si>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</si>
  <si>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</si>
  <si>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</si>
  <si>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</si>
  <si>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</si>
  <si>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</si>
  <si>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</si>
  <si>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</si>
  <si>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</si>
  <si>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</si>
  <si>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</si>
  <si>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</si>
  <si>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</si>
  <si>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</si>
  <si>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</si>
  <si>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</si>
  <si>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</si>
  <si>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</si>
  <si>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</si>
  <si>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</si>
  <si>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</si>
  <si>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</si>
  <si>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</si>
  <si>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</si>
  <si>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</si>
  <si>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</si>
  <si>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</si>
  <si>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</si>
  <si>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</si>
  <si>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</si>
  <si>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</si>
  <si>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</si>
  <si>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</si>
  <si>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</si>
  <si>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</si>
  <si>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</si>
  <si>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</si>
  <si>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</si>
  <si>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</si>
  <si>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</si>
  <si>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</si>
  <si>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</si>
  <si>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</si>
  <si>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</si>
  <si>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</si>
  <si>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</si>
  <si>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</si>
  <si>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</si>
  <si>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</si>
  <si>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</si>
  <si>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</si>
  <si>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</si>
  <si>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</si>
  <si>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</si>
  <si>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</si>
  <si>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</si>
  <si>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</si>
  <si>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</si>
  <si>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</si>
  <si>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</si>
  <si>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</si>
  <si>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</si>
  <si>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</si>
  <si>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</si>
  <si>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</si>
  <si>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</si>
  <si>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</si>
  <si>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</si>
  <si>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</si>
  <si>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</si>
  <si>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</si>
  <si>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</si>
  <si>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</si>
  <si>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</si>
  <si>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</si>
  <si>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</si>
  <si>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</si>
  <si>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</si>
  <si>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</si>
  <si>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</si>
  <si>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</si>
  <si>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</si>
  <si>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</si>
  <si>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</si>
  <si>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</si>
  <si>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</si>
  <si>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</si>
  <si>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</si>
  <si>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</si>
  <si>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</si>
  <si>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</si>
  <si>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</si>
  <si>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</si>
  <si>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</si>
  <si>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</si>
  <si>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</si>
  <si>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</si>
  <si>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</si>
  <si>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</si>
  <si>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</si>
  <si>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</si>
  <si>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</si>
  <si>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</si>
  <si>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</si>
  <si>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</si>
  <si>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</si>
  <si>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</si>
  <si>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</si>
  <si>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</si>
  <si>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</si>
  <si>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</si>
  <si>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</si>
  <si>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</si>
  <si>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</si>
  <si>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</si>
  <si>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</si>
  <si>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</si>
  <si>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</si>
  <si>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</si>
  <si>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</si>
  <si>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</si>
  <si>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</si>
  <si>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</si>
  <si>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</si>
  <si>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</si>
  <si>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</si>
  <si>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</si>
  <si>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</si>
  <si>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</si>
  <si>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</si>
  <si>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</si>
  <si>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</si>
  <si>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</si>
  <si>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</si>
  <si>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</si>
  <si>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</si>
  <si>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</si>
  <si>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</si>
  <si>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</si>
  <si>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</si>
  <si>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</si>
  <si>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</si>
  <si>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</si>
  <si>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</si>
  <si>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</si>
  <si>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</si>
  <si>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</si>
  <si>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</si>
  <si>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</si>
  <si>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</si>
  <si>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</si>
  <si>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</si>
  <si>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</si>
  <si>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</si>
  <si>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</si>
  <si>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</si>
  <si>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</si>
  <si>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</si>
  <si>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</si>
  <si>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</si>
  <si>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</si>
  <si>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</si>
  <si>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</si>
  <si>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</si>
  <si>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</si>
  <si>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</si>
  <si>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</si>
  <si>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</si>
  <si>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</si>
  <si>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</si>
  <si>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</si>
  <si>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</si>
  <si>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</si>
  <si>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</si>
  <si>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</si>
  <si>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</si>
  <si>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</si>
  <si>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</si>
  <si>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</si>
  <si>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</si>
  <si>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</si>
  <si>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</si>
  <si>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</si>
  <si>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</si>
  <si>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</si>
  <si>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</si>
  <si>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</si>
  <si>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</si>
  <si>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</si>
  <si>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</si>
  <si>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</si>
  <si>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</si>
  <si>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</si>
  <si>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</si>
  <si>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</si>
  <si>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</si>
  <si>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</si>
  <si>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</si>
  <si>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</si>
  <si>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</si>
  <si>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</si>
  <si>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</si>
  <si>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</si>
  <si>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</si>
  <si>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</si>
  <si>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</si>
  <si>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</si>
  <si>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</si>
  <si>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</si>
  <si>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</si>
  <si>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</si>
  <si>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</si>
  <si>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</si>
  <si>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</si>
  <si>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</si>
  <si>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</si>
  <si>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</si>
  <si>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</si>
  <si>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</si>
  <si>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</si>
  <si>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</si>
  <si>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</si>
  <si>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</si>
  <si>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</si>
  <si>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</si>
  <si>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</si>
  <si>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</si>
  <si>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</si>
  <si>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</si>
  <si>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</si>
  <si>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</si>
  <si>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</si>
  <si>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</si>
  <si>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</si>
  <si>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</si>
  <si>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</si>
  <si>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</si>
  <si>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</si>
  <si>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</si>
  <si>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</si>
  <si>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</si>
  <si>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</si>
  <si>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</si>
  <si>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</si>
  <si>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</si>
  <si>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</si>
  <si>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</si>
  <si>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</si>
  <si>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</si>
  <si>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</si>
  <si>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</si>
  <si>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</si>
  <si>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</si>
  <si>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</si>
  <si>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</si>
  <si>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</si>
  <si>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</si>
  <si>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</si>
  <si>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</si>
  <si>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</si>
  <si>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</si>
  <si>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</si>
  <si>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</si>
  <si>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</si>
  <si>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</si>
  <si>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</si>
  <si>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</si>
  <si>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</si>
  <si>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</si>
  <si>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</si>
  <si>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</si>
  <si>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</si>
  <si>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</si>
  <si>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</si>
  <si>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</si>
  <si>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</si>
  <si>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</si>
  <si>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</si>
  <si>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</si>
  <si>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</si>
  <si>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</si>
  <si>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</si>
  <si>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</si>
  <si>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</si>
  <si>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</si>
  <si>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</si>
  <si>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</si>
  <si>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</si>
  <si>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</si>
  <si>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</si>
  <si>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</si>
  <si>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</si>
  <si>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</si>
  <si>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</si>
  <si>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</si>
  <si>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</si>
  <si>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</si>
  <si>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</si>
  <si>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</si>
  <si>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</si>
  <si>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</si>
  <si>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</si>
  <si>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</si>
  <si>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</si>
  <si>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</si>
  <si>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</si>
  <si>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</si>
  <si>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</si>
  <si>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</si>
  <si>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</si>
  <si>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</si>
  <si>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</si>
  <si>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</si>
  <si>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</si>
  <si>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</si>
  <si>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</si>
  <si>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</si>
  <si>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</si>
  <si>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</si>
  <si>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</si>
  <si>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</si>
  <si>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</si>
  <si>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</si>
  <si>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</si>
  <si>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</si>
  <si>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</si>
  <si>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</si>
  <si>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</si>
  <si>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</si>
  <si>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</si>
  <si>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</si>
  <si>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</si>
  <si>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</si>
  <si>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</si>
  <si>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</si>
  <si>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</si>
  <si>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</si>
  <si>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</si>
  <si>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</si>
  <si>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</si>
  <si>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</si>
  <si>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</si>
  <si>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</si>
  <si>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</si>
  <si>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</si>
  <si>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</si>
  <si>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</si>
  <si>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</si>
  <si>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</si>
  <si>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</si>
  <si>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</si>
  <si>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</si>
  <si>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</si>
  <si>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</si>
  <si>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</si>
  <si>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</si>
  <si>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</si>
  <si>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</si>
  <si>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</si>
  <si>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</si>
  <si>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</si>
  <si>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</si>
  <si>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</si>
  <si>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</si>
  <si>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</si>
  <si>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</si>
  <si>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</si>
  <si>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</si>
  <si>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</si>
  <si>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</si>
  <si>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</si>
  <si>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</si>
  <si>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</si>
  <si>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</si>
  <si>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</si>
  <si>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</si>
  <si>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</si>
  <si>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</si>
  <si>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</si>
  <si>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</si>
  <si>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</si>
  <si>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</si>
  <si>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</si>
  <si>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</si>
  <si>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</si>
  <si>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</si>
  <si>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</si>
  <si>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</si>
  <si>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</si>
  <si>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</si>
  <si>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</si>
  <si>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</si>
  <si>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</si>
  <si>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</si>
  <si>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</si>
  <si>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</si>
  <si>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</si>
  <si>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</si>
  <si>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</si>
  <si>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</si>
  <si>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</si>
  <si>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</si>
  <si>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</si>
  <si>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</si>
  <si>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</si>
  <si>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</si>
  <si>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</si>
  <si>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</si>
  <si>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</si>
  <si>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</si>
  <si>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</si>
  <si>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</si>
  <si>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</si>
  <si>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</si>
  <si>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</si>
  <si>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</si>
  <si>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</si>
  <si>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</si>
  <si>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</si>
  <si>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</si>
  <si>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</si>
  <si>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</si>
  <si>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</si>
  <si>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</si>
  <si>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</si>
  <si>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</si>
  <si>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</si>
  <si>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</si>
  <si>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</si>
  <si>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</si>
  <si>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</si>
  <si>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</si>
  <si>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</si>
  <si>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</si>
  <si>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</si>
  <si>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</si>
  <si>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</si>
  <si>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</si>
  <si>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</si>
  <si>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</si>
  <si>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</si>
  <si>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</si>
  <si>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</si>
  <si>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</si>
  <si>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</si>
  <si>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</si>
  <si>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</si>
  <si>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</si>
  <si>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</si>
  <si>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</si>
  <si>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</si>
  <si>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</si>
  <si>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</si>
  <si>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</si>
  <si>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</si>
  <si>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</si>
  <si>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</si>
  <si>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</si>
  <si>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</si>
  <si>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</si>
  <si>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</si>
  <si>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</si>
  <si>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</si>
  <si>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</si>
  <si>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</si>
  <si>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</si>
  <si>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</si>
  <si>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</si>
  <si>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</si>
  <si>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</si>
  <si>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</si>
  <si>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</si>
  <si>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</si>
  <si>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</si>
  <si>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</si>
  <si>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</si>
  <si>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</si>
  <si>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</si>
  <si>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</si>
  <si>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</si>
  <si>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</si>
  <si>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</si>
  <si>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</si>
  <si>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</si>
  <si>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</si>
  <si>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</si>
  <si>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</si>
  <si>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</si>
  <si>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</si>
  <si>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</si>
  <si>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</si>
  <si>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</si>
  <si>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</si>
  <si>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</si>
  <si>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</si>
  <si>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</si>
  <si>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</si>
  <si>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</si>
  <si>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</si>
  <si>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</si>
  <si>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</si>
  <si>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</si>
  <si>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</si>
  <si>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</si>
  <si>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</si>
  <si>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</si>
  <si>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</si>
  <si>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</si>
  <si>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</si>
  <si>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</si>
  <si>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</si>
  <si>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</si>
  <si>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</si>
  <si>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</si>
  <si>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</si>
  <si>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</si>
  <si>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</si>
  <si>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</si>
  <si>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</si>
  <si>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</si>
  <si>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</si>
  <si>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</si>
  <si>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</si>
  <si>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</si>
  <si>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</si>
  <si>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</si>
  <si>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</si>
  <si>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</si>
  <si>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</si>
  <si>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</si>
  <si>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</si>
  <si>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</si>
  <si>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</si>
  <si>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</si>
  <si>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</si>
  <si>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</si>
  <si>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</si>
  <si>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</si>
  <si>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</si>
  <si>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</si>
  <si>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</si>
  <si>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</si>
  <si>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</si>
  <si>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</si>
  <si>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</si>
  <si>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</si>
  <si>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</si>
  <si>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</si>
  <si>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</si>
  <si>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</si>
  <si>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</si>
  <si>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</si>
  <si>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</si>
  <si>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</si>
  <si>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</si>
  <si>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</si>
  <si>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</si>
  <si>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</si>
  <si>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</si>
  <si>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</si>
  <si>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</si>
  <si>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</si>
  <si>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</si>
  <si>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</si>
  <si>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</si>
  <si>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</si>
  <si>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</si>
  <si>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</si>
  <si>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</si>
  <si>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</si>
  <si>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</si>
  <si>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</si>
  <si>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</si>
  <si>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</si>
  <si>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</si>
  <si>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</si>
  <si>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</si>
  <si>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</si>
  <si>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</si>
  <si>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</si>
  <si>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</si>
  <si>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</si>
  <si>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</si>
  <si>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</si>
  <si>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</si>
  <si>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</si>
  <si>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</si>
  <si>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</si>
  <si>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</si>
  <si>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</si>
  <si>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</si>
  <si>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</si>
  <si>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</si>
  <si>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</si>
  <si>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</si>
  <si>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</si>
  <si>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</si>
  <si>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</si>
  <si>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</si>
  <si>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</si>
  <si>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</si>
  <si>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</si>
  <si>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</si>
  <si>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</si>
  <si>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</si>
  <si>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</si>
  <si>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</si>
  <si>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</si>
  <si>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</si>
  <si>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</si>
  <si>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</si>
  <si>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</si>
  <si>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</si>
  <si>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</si>
  <si>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</si>
  <si>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</si>
  <si>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</si>
  <si>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</si>
  <si>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</si>
  <si>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</si>
  <si>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</si>
  <si>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</si>
  <si>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</si>
  <si>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</si>
  <si>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</si>
  <si>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</si>
  <si>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</si>
  <si>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</si>
  <si>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</si>
  <si>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</si>
  <si>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</si>
  <si>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</si>
  <si>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</si>
  <si>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</si>
  <si>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</si>
  <si>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</si>
  <si>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</si>
  <si>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</si>
  <si>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</si>
  <si>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</si>
  <si>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</si>
  <si>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</si>
  <si>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</si>
  <si>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</si>
  <si>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</si>
  <si>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</si>
  <si>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</si>
  <si>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</si>
  <si>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</si>
  <si>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</si>
  <si>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</si>
  <si>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</si>
  <si>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</si>
  <si>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</si>
  <si>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</si>
  <si>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</si>
  <si>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</si>
  <si>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</si>
  <si>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</si>
  <si>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</si>
  <si>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</si>
  <si>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</si>
  <si>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</si>
  <si>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</si>
  <si>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</si>
  <si>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</si>
  <si>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</si>
  <si>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</si>
  <si>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</si>
  <si>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</si>
  <si>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</si>
  <si>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</si>
  <si>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</si>
  <si>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</si>
  <si>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</si>
  <si>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</si>
  <si>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</si>
  <si>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</si>
  <si>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</si>
  <si>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</si>
  <si>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</si>
  <si>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</si>
  <si>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</si>
  <si>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</si>
  <si>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</si>
  <si>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</si>
  <si>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</si>
  <si>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</si>
  <si>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</si>
  <si>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</si>
  <si>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</si>
  <si>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</si>
  <si>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</si>
  <si>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</si>
  <si>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</si>
  <si>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</si>
  <si>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</si>
  <si>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</si>
  <si>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</si>
  <si>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</si>
  <si>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</si>
  <si>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</si>
  <si>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</si>
  <si>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</si>
  <si>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</si>
  <si>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</si>
  <si>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</si>
  <si>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</si>
  <si>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</si>
  <si>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</si>
  <si>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</si>
  <si>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</si>
  <si>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</si>
  <si>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</si>
  <si>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</si>
  <si>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</si>
  <si>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</si>
  <si>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</si>
  <si>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</si>
  <si>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</si>
  <si>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</si>
  <si>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</si>
  <si>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</si>
  <si>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</si>
  <si>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</si>
  <si>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</si>
  <si>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</si>
  <si>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</si>
  <si>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</si>
  <si>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</si>
  <si>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</si>
  <si>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</si>
  <si>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</si>
  <si>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</si>
  <si>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</si>
  <si>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</si>
  <si>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</si>
  <si>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</si>
  <si>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</si>
  <si>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</si>
  <si>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</si>
  <si>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</si>
  <si>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</si>
  <si>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</si>
  <si>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</si>
  <si>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</si>
  <si>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</si>
  <si>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</si>
  <si>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</si>
  <si>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</si>
  <si>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</si>
  <si>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</si>
  <si>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</si>
  <si>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</si>
  <si>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</si>
  <si>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</si>
  <si>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</si>
  <si>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</si>
  <si>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</si>
  <si>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</si>
  <si>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</si>
  <si>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</si>
  <si>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</si>
  <si>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</si>
  <si>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</si>
  <si>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</si>
  <si>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</si>
  <si>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</si>
  <si>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</si>
  <si>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</si>
  <si>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</si>
  <si>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</si>
  <si>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</si>
  <si>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</si>
  <si>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</si>
  <si>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</si>
  <si>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</si>
  <si>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</si>
  <si>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</si>
  <si>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</si>
  <si>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</si>
  <si>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</si>
  <si>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</si>
  <si>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</si>
  <si>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</si>
  <si>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</si>
  <si>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</si>
  <si>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</si>
  <si>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</si>
  <si>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</si>
  <si>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</si>
  <si>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</si>
  <si>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</si>
  <si>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</si>
  <si>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</si>
  <si>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</si>
  <si>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</si>
  <si>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</si>
  <si>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</si>
  <si>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</si>
  <si>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</si>
  <si>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</si>
  <si>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</si>
  <si>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</si>
  <si>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</si>
  <si>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</si>
  <si>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</si>
  <si>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</si>
  <si>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</si>
  <si>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</si>
  <si>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</si>
  <si>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</si>
  <si>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</si>
  <si>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</si>
  <si>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</si>
  <si>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</si>
  <si>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</si>
  <si>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</si>
  <si>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</si>
  <si>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</si>
  <si>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</si>
  <si>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</si>
  <si>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</si>
  <si>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</si>
  <si>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</si>
  <si>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</si>
  <si>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</si>
  <si>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</si>
  <si>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</si>
  <si>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</si>
  <si>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</si>
  <si>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</si>
  <si>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</si>
  <si>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</si>
  <si>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</si>
  <si>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</si>
  <si>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</si>
  <si>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</si>
  <si>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</si>
  <si>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</si>
  <si>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</si>
  <si>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</si>
  <si>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</si>
  <si>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</si>
  <si>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</si>
  <si>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</si>
  <si>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</si>
  <si>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</si>
  <si>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</si>
  <si>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</si>
  <si>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</si>
  <si>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</si>
  <si>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</si>
  <si>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</si>
  <si>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</si>
  <si>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</si>
  <si>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</si>
  <si>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</si>
  <si>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</si>
  <si>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</si>
  <si>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</si>
  <si>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</si>
  <si>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</si>
  <si>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</si>
  <si>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</si>
  <si>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</si>
  <si>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</si>
  <si>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</si>
  <si>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</si>
  <si>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</si>
  <si>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</si>
  <si>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</si>
  <si>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</si>
  <si>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</si>
  <si>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</si>
  <si>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</si>
  <si>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</si>
  <si>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</si>
  <si>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</si>
  <si>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</si>
  <si>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</si>
  <si>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</si>
  <si>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</si>
  <si>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</si>
  <si>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</si>
  <si>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</si>
  <si>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</si>
  <si>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</si>
  <si>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</si>
  <si>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</si>
  <si>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</si>
  <si>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</si>
  <si>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</si>
  <si>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</si>
  <si>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</si>
  <si>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</si>
  <si>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</si>
  <si>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</si>
  <si>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</si>
  <si>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</si>
  <si>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</si>
  <si>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</si>
  <si>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</si>
  <si>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</si>
  <si>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</si>
  <si>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</si>
  <si>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</si>
  <si>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</si>
  <si>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</si>
  <si>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</si>
  <si>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</si>
  <si>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</si>
  <si>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</si>
  <si>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</si>
  <si>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</si>
  <si>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</si>
  <si>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</si>
  <si>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</si>
  <si>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</si>
  <si>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</si>
  <si>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</si>
  <si>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</si>
  <si>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</si>
  <si>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</si>
  <si>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</si>
  <si>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</si>
  <si>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</si>
  <si>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</si>
  <si>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</si>
  <si>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</si>
  <si>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</si>
  <si>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</si>
  <si>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</si>
  <si>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</si>
  <si>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</si>
  <si>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</si>
  <si>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</si>
  <si>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</si>
  <si>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</si>
  <si>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</si>
  <si>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</si>
  <si>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</si>
  <si>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</si>
  <si>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</si>
  <si>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</si>
  <si>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</si>
  <si>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</si>
  <si>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</si>
  <si>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</si>
  <si>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</si>
  <si>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</si>
  <si>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</si>
  <si>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</si>
  <si>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</si>
  <si>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</si>
  <si>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</si>
  <si>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</si>
  <si>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</si>
  <si>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</si>
  <si>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</si>
  <si>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</si>
  <si>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</si>
  <si>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</si>
  <si>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</si>
  <si>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</si>
  <si>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</si>
  <si>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</si>
  <si>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</si>
  <si>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</si>
  <si>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</si>
  <si>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</si>
  <si>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</si>
  <si>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</si>
  <si>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</si>
  <si>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</si>
  <si>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</si>
  <si>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</si>
  <si>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</si>
  <si>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</si>
  <si>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</si>
  <si>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</si>
  <si>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</si>
  <si>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</si>
  <si>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</si>
  <si>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</si>
  <si>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</si>
  <si>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</si>
  <si>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</si>
  <si>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</si>
  <si>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</si>
  <si>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</si>
  <si>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</si>
  <si>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</si>
  <si>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</si>
  <si>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</si>
  <si>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</si>
  <si>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</si>
  <si>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</si>
  <si>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</si>
  <si>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</si>
  <si>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</si>
  <si>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</si>
  <si>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</si>
  <si>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</si>
  <si>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</si>
  <si>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</si>
  <si>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</si>
  <si>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</si>
  <si>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</si>
  <si>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</si>
  <si>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</si>
  <si>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</si>
  <si>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</si>
  <si>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</si>
  <si>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</si>
  <si>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</si>
  <si>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</si>
  <si>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</si>
  <si>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</si>
  <si>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</si>
  <si>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</si>
  <si>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</si>
  <si>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</si>
  <si>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</si>
  <si>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</si>
  <si>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</si>
  <si>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</si>
  <si>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</si>
  <si>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</si>
  <si>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</si>
  <si>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</si>
  <si>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</si>
  <si>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</si>
  <si>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</si>
  <si>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</si>
  <si>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</si>
  <si>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</si>
  <si>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</si>
  <si>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</si>
  <si>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</si>
  <si>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</si>
  <si>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</si>
  <si>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</si>
  <si>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</si>
  <si>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</si>
  <si>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</si>
  <si>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</si>
  <si>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</si>
  <si>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</si>
  <si>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</si>
  <si>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</si>
  <si>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</si>
  <si>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</si>
  <si>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</si>
  <si>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</si>
  <si>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</si>
  <si>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</si>
  <si>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</si>
  <si>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</si>
  <si>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</si>
  <si>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</si>
  <si>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</si>
  <si>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</si>
  <si>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</si>
  <si>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</si>
  <si>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</si>
  <si>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</si>
  <si>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</si>
  <si>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</si>
  <si>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</si>
  <si>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</si>
  <si>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</si>
  <si>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</si>
  <si>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</si>
  <si>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</si>
  <si>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</si>
  <si>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</si>
  <si>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</si>
  <si>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</si>
  <si>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</si>
  <si>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</si>
  <si>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</si>
  <si>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</si>
  <si>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</si>
  <si>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</si>
  <si>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</si>
  <si>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</si>
  <si>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</si>
  <si>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</si>
  <si>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</si>
  <si>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</si>
  <si>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</si>
  <si>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</si>
  <si>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</si>
  <si>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</si>
  <si>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</si>
  <si>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</si>
  <si>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</si>
  <si>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</si>
  <si>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</si>
  <si>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</si>
  <si>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</si>
  <si>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</si>
  <si>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</si>
  <si>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</si>
  <si>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</si>
  <si>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</si>
  <si>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</si>
  <si>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</si>
  <si>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</si>
  <si>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</si>
  <si>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</si>
  <si>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</si>
  <si>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</si>
  <si>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</si>
  <si>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</si>
  <si>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</si>
  <si>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</si>
  <si>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</si>
  <si>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</si>
  <si>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</si>
  <si>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</si>
  <si>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</si>
  <si>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</si>
  <si>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</si>
  <si>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</si>
  <si>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</si>
  <si>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</si>
  <si>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</si>
  <si>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</si>
  <si>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</si>
  <si>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</si>
  <si>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</si>
  <si>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</si>
  <si>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</si>
  <si>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</si>
  <si>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</si>
  <si>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</si>
  <si>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</si>
  <si>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</si>
  <si>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</si>
  <si>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</si>
  <si>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</si>
  <si>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</si>
  <si>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</si>
  <si>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</si>
  <si>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</si>
  <si>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</si>
  <si>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</si>
  <si>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</si>
  <si>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</si>
  <si>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</si>
  <si>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</si>
  <si>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</si>
  <si>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</si>
  <si>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</si>
  <si>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</si>
  <si>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</si>
  <si>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</si>
  <si>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</si>
  <si>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</si>
  <si>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</si>
  <si>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</si>
  <si>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</si>
  <si>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</si>
  <si>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</si>
  <si>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</si>
  <si>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</si>
  <si>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</si>
  <si>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</si>
  <si>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</si>
  <si>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</si>
  <si>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</si>
  <si>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</si>
  <si>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</si>
  <si>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</si>
  <si>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</si>
  <si>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</si>
  <si>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</si>
  <si>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</si>
  <si>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</si>
  <si>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</si>
  <si>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</si>
  <si>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</si>
  <si>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</si>
  <si>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</si>
  <si>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</si>
  <si>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</si>
  <si>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</si>
  <si>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</si>
  <si>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</si>
  <si>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</si>
  <si>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</si>
  <si>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</si>
  <si>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</si>
  <si>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</si>
  <si>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</si>
  <si>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</si>
  <si>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</si>
  <si>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</si>
  <si>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</si>
  <si>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</si>
  <si>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</si>
  <si>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</si>
  <si>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</si>
  <si>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</si>
  <si>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</si>
  <si>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</si>
  <si>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</si>
  <si>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</si>
  <si>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</si>
  <si>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</si>
  <si>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</si>
  <si>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</si>
  <si>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</si>
  <si>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</si>
  <si>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</si>
  <si>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</si>
  <si>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</si>
  <si>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</si>
  <si>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</si>
  <si>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</si>
  <si>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</si>
  <si>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</si>
  <si>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</si>
  <si>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</si>
  <si>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</si>
  <si>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</si>
  <si>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</si>
  <si>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</si>
  <si>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</si>
  <si>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</si>
  <si>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</si>
  <si>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</si>
  <si>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</si>
  <si>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</si>
  <si>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</si>
  <si>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</si>
  <si>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</si>
  <si>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</si>
  <si>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</si>
  <si>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</si>
  <si>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</si>
  <si>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</si>
  <si>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</si>
  <si>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</si>
  <si>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</si>
  <si>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</si>
  <si>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</si>
  <si>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</si>
  <si>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</si>
  <si>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</si>
  <si>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</si>
  <si>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</si>
  <si>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</si>
  <si>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</si>
  <si>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</si>
  <si>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</si>
  <si>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</si>
  <si>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</si>
  <si>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</si>
  <si>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</si>
  <si>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</si>
  <si>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</si>
  <si>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</si>
  <si>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</si>
  <si>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</si>
  <si>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</si>
  <si>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</si>
  <si>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</si>
  <si>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</si>
  <si>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</si>
  <si>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</si>
  <si>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</si>
  <si>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</si>
  <si>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</si>
  <si>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</si>
  <si>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</si>
  <si>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</si>
  <si>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</si>
  <si>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</si>
  <si>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</si>
  <si>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</si>
  <si>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</si>
  <si>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</si>
  <si>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</si>
  <si>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</si>
  <si>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</si>
  <si>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</si>
  <si>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</si>
  <si>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</si>
  <si>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</si>
  <si>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</si>
  <si>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</si>
  <si>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</si>
  <si>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</si>
  <si>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</si>
  <si>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</si>
  <si>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</si>
  <si>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</si>
  <si>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</si>
  <si>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</si>
  <si>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</si>
  <si>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</si>
  <si>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</si>
  <si>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</si>
  <si>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</si>
  <si>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</si>
  <si>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</si>
  <si>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</si>
  <si>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</si>
  <si>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</si>
  <si>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</si>
  <si>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</si>
  <si>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</si>
  <si>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</si>
  <si>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</si>
  <si>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</si>
  <si>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</si>
  <si>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</si>
  <si>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</si>
  <si>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</si>
  <si>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</si>
  <si>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</si>
  <si>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</si>
  <si>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</si>
  <si>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</si>
  <si>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</si>
  <si>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</si>
  <si>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</si>
  <si>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</si>
  <si>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</si>
  <si>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</si>
  <si>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</si>
  <si>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</si>
  <si>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</si>
  <si>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</si>
  <si>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</si>
  <si>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</si>
  <si>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</si>
  <si>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</si>
  <si>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</si>
  <si>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</si>
  <si>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</si>
  <si>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</si>
  <si>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</si>
  <si>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</si>
  <si>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</si>
  <si>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</si>
  <si>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</si>
  <si>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</si>
  <si>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</si>
  <si>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</si>
  <si>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</si>
  <si>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</si>
  <si>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</si>
  <si>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</si>
  <si>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</si>
  <si>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</si>
  <si>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</si>
  <si>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</si>
  <si>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</si>
  <si>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</si>
  <si>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</si>
  <si>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</si>
  <si>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</si>
  <si>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</si>
  <si>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</si>
  <si>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</si>
  <si>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</si>
  <si>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</si>
  <si>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</si>
  <si>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</si>
  <si>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</si>
  <si>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</si>
  <si>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</si>
  <si>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</si>
  <si>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</si>
  <si>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</si>
  <si>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</si>
  <si>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</si>
  <si>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</si>
  <si>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</si>
  <si>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</si>
  <si>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</si>
  <si>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</si>
  <si>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</si>
  <si>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</si>
  <si>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</si>
  <si>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</si>
  <si>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</si>
  <si>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</si>
  <si>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</si>
  <si>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</si>
  <si>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</si>
  <si>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</si>
  <si>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</si>
  <si>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</si>
  <si>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</si>
  <si>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</si>
  <si>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</si>
  <si>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</si>
  <si>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</si>
  <si>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</si>
  <si>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</si>
  <si>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</si>
  <si>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</si>
  <si>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</si>
  <si>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</si>
  <si>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</si>
  <si>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</si>
  <si>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</si>
  <si>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</si>
  <si>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</si>
  <si>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</si>
  <si>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</si>
  <si>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</si>
  <si>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</si>
  <si>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</si>
  <si>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</si>
  <si>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</si>
  <si>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</si>
  <si>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</si>
  <si>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</si>
  <si>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</si>
  <si>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</si>
  <si>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</si>
  <si>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</si>
  <si>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</si>
  <si>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</si>
  <si>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</si>
  <si>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</si>
  <si>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</si>
  <si>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</si>
  <si>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</si>
  <si>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</si>
  <si>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</si>
  <si>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</si>
  <si>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</si>
  <si>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</si>
  <si>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</si>
  <si>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</si>
  <si>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</si>
  <si>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</si>
  <si>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</si>
  <si>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</si>
  <si>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</si>
  <si>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</si>
  <si>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</si>
  <si>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</si>
  <si>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</si>
  <si>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</si>
  <si>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</si>
  <si>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</si>
  <si>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</si>
  <si>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</si>
  <si>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</si>
  <si>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</si>
  <si>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</si>
  <si>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</si>
  <si>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</si>
  <si>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</si>
  <si>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</si>
  <si>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</si>
  <si>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</si>
  <si>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</si>
  <si>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</si>
  <si>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</si>
  <si>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</si>
  <si>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</si>
  <si>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</si>
  <si>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</si>
  <si>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</si>
  <si>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</si>
  <si>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</si>
  <si>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</si>
  <si>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</si>
  <si>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</si>
  <si>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</si>
  <si>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</si>
  <si>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</si>
  <si>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</si>
  <si>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</si>
  <si>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</si>
  <si>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</si>
  <si>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</si>
  <si>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</si>
  <si>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</si>
  <si>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</si>
  <si>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</si>
  <si>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</si>
  <si>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</si>
  <si>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</si>
  <si>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</si>
  <si>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</si>
  <si>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</si>
  <si>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</si>
  <si>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</si>
  <si>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</si>
  <si>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</si>
  <si>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</si>
  <si>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</si>
  <si>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</si>
  <si>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</si>
  <si>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</si>
  <si>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</si>
  <si>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</si>
  <si>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</si>
  <si>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</si>
  <si>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</si>
  <si>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</si>
  <si>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</si>
  <si>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</si>
  <si>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</si>
  <si>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</si>
  <si>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</si>
  <si>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</si>
  <si>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</si>
  <si>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</si>
  <si>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</si>
  <si>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</si>
  <si>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</si>
  <si>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</si>
  <si>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</si>
  <si>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</si>
  <si>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</si>
  <si>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</si>
  <si>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</si>
  <si>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</si>
  <si>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</si>
  <si>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</si>
  <si>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</si>
  <si>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</si>
  <si>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</si>
  <si>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</si>
  <si>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</si>
  <si>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</si>
  <si>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</si>
  <si>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</si>
  <si>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</si>
  <si>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</si>
  <si>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</si>
  <si>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</si>
  <si>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</si>
  <si>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</si>
  <si>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</si>
  <si>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</si>
  <si>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</si>
  <si>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</si>
  <si>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</si>
  <si>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</si>
  <si>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</si>
  <si>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</si>
  <si>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</si>
  <si>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</si>
  <si>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</si>
  <si>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</si>
  <si>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</si>
  <si>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</si>
  <si>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</si>
  <si>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</si>
  <si>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</si>
  <si>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</si>
  <si>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</si>
  <si>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</si>
  <si>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</si>
  <si>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</si>
  <si>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</si>
  <si>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</si>
  <si>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</si>
  <si>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</si>
  <si>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</si>
  <si>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</si>
  <si>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</si>
  <si>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</si>
  <si>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</si>
  <si>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</si>
  <si>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</si>
  <si>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</si>
  <si>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</si>
  <si>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</si>
  <si>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</si>
  <si>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</si>
  <si>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</si>
  <si>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</si>
  <si>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</si>
  <si>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</si>
  <si>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</si>
  <si>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</si>
  <si>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</si>
  <si>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</si>
  <si>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</si>
  <si>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</si>
  <si>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</si>
  <si>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</si>
  <si>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</si>
  <si>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</si>
  <si>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</si>
  <si>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</si>
  <si>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</si>
  <si>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</si>
  <si>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</si>
  <si>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</si>
  <si>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</si>
  <si>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</si>
  <si>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</si>
  <si>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</si>
  <si>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</si>
  <si>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</si>
  <si>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</si>
  <si>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</si>
  <si>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</si>
  <si>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</si>
  <si>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</si>
  <si>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</si>
  <si>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</si>
  <si>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</si>
  <si>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</si>
  <si>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</si>
  <si>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</si>
  <si>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</si>
  <si>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</si>
  <si>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</si>
  <si>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</si>
  <si>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</si>
  <si>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</si>
  <si>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</si>
  <si>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</si>
  <si>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</si>
  <si>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</si>
  <si>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</si>
  <si>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</si>
  <si>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</si>
  <si>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</si>
  <si>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</si>
  <si>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</si>
  <si>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</si>
  <si>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</si>
  <si>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</si>
  <si>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</si>
  <si>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</si>
  <si>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</si>
  <si>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</si>
  <si>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</si>
  <si>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</si>
  <si>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</si>
  <si>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</si>
  <si>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</si>
  <si>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</si>
  <si>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</si>
  <si>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</si>
  <si>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</si>
  <si>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</si>
  <si>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</si>
  <si>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</si>
  <si>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</si>
  <si>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</si>
  <si>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</si>
  <si>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</si>
  <si>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</si>
  <si>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</si>
  <si>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</si>
  <si>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</si>
  <si>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</si>
  <si>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</si>
  <si>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</si>
  <si>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</si>
  <si>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</si>
  <si>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</si>
  <si>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</si>
  <si>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</si>
  <si>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</si>
  <si>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</si>
  <si>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</si>
  <si>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</si>
  <si>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</si>
  <si>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</si>
  <si>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</si>
  <si>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</si>
  <si>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</si>
  <si>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</si>
  <si>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</si>
  <si>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</si>
  <si>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</si>
  <si>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</si>
  <si>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</si>
  <si>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</si>
  <si>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</si>
  <si>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</si>
  <si>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</si>
  <si>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</si>
  <si>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</si>
  <si>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</si>
  <si>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</si>
  <si>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</si>
  <si>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</si>
  <si>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</si>
  <si>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</si>
  <si>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</si>
  <si>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</si>
  <si>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</si>
  <si>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</si>
  <si>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</si>
  <si>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</si>
  <si>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</si>
  <si>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</si>
  <si>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</si>
  <si>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</si>
  <si>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</si>
  <si>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</si>
  <si>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</si>
  <si>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</si>
  <si>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</si>
  <si>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</si>
  <si>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</si>
  <si>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</si>
  <si>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</si>
  <si>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</si>
  <si>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</si>
  <si>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</si>
  <si>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</si>
  <si>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</si>
  <si>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</si>
  <si>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</si>
  <si>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</si>
  <si>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</si>
  <si>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</si>
  <si>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</si>
  <si>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</si>
  <si>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</si>
  <si>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</si>
  <si>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</si>
  <si>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</si>
  <si>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</si>
  <si>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</si>
  <si>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</si>
  <si>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</si>
  <si>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</si>
  <si>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</si>
  <si>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</si>
  <si>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</si>
  <si>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</si>
  <si>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</si>
  <si>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</si>
  <si>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</si>
  <si>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</si>
  <si>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</si>
  <si>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</si>
  <si>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</si>
  <si>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</si>
  <si>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</si>
  <si>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</si>
  <si>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</si>
  <si>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</si>
  <si>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</si>
  <si>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</si>
  <si>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</si>
  <si>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</si>
  <si>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</si>
  <si>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</si>
  <si>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</si>
  <si>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</si>
  <si>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</si>
  <si>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</si>
  <si>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</si>
  <si>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</si>
  <si>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</si>
  <si>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</si>
  <si>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</si>
  <si>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</si>
  <si>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</si>
  <si>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</si>
  <si>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</si>
  <si>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</si>
  <si>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</si>
  <si>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</si>
  <si>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</si>
  <si>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</si>
  <si>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</si>
  <si>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</si>
  <si>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</si>
  <si>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</si>
  <si>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</si>
  <si>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</si>
  <si>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</si>
  <si>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</si>
  <si>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</si>
  <si>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</si>
  <si>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</si>
  <si>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</si>
  <si>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</si>
  <si>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</si>
  <si>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</si>
  <si>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</si>
  <si>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</si>
  <si>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</si>
  <si>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</si>
  <si>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</si>
  <si>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</si>
  <si>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</si>
  <si>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</si>
  <si>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</si>
  <si>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</si>
  <si>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</si>
  <si>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</si>
  <si>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</si>
  <si>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</si>
  <si>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</si>
  <si>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</si>
  <si>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</si>
  <si>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</si>
  <si>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</si>
  <si>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</si>
  <si>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</si>
  <si>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</si>
  <si>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</si>
  <si>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</si>
  <si>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</si>
  <si>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</si>
  <si>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</si>
  <si>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</si>
  <si>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</si>
  <si>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</si>
  <si>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</si>
  <si>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</si>
  <si>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</si>
  <si>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</si>
  <si>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</si>
  <si>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</si>
  <si>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</si>
  <si>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</si>
  <si>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</si>
  <si>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</si>
  <si>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</si>
  <si>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</si>
  <si>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</si>
  <si>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</si>
  <si>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</si>
  <si>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</si>
  <si>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</si>
  <si>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</si>
  <si>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</si>
  <si>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</si>
  <si>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</si>
  <si>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</si>
  <si>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</si>
  <si>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</si>
  <si>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</si>
  <si>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</si>
  <si>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</si>
  <si>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</si>
  <si>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</si>
  <si>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</si>
  <si>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</si>
  <si>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</si>
  <si>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</si>
  <si>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</si>
  <si>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</si>
  <si>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</si>
  <si>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</si>
  <si>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</si>
  <si>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</si>
  <si>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</si>
  <si>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</si>
  <si>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</si>
  <si>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</si>
  <si>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</si>
  <si>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</si>
  <si>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</si>
  <si>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</si>
  <si>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</si>
  <si>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</si>
  <si>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</si>
  <si>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</si>
  <si>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</si>
  <si>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</si>
  <si>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</si>
  <si>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</si>
  <si>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</si>
  <si>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</si>
  <si>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</si>
  <si>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</si>
  <si>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</si>
  <si>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</si>
  <si>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</si>
  <si>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</si>
  <si>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</si>
  <si>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</si>
  <si>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</si>
  <si>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</si>
  <si>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</si>
  <si>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</si>
  <si>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</si>
  <si>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</si>
  <si>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</si>
  <si>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</si>
  <si>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</si>
  <si>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</si>
  <si>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</si>
  <si>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</si>
  <si>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</si>
  <si>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</si>
  <si>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</si>
  <si>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</si>
  <si>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</si>
  <si>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</si>
  <si>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</si>
  <si>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</si>
  <si>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</si>
  <si>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</si>
  <si>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</si>
  <si>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</si>
  <si>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</si>
  <si>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</si>
  <si>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</si>
  <si>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</si>
  <si>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</si>
  <si>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</si>
  <si>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</si>
  <si>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</si>
  <si>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</si>
  <si>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</si>
  <si>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</si>
  <si>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</si>
  <si>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</si>
  <si>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</si>
  <si>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</si>
  <si>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</si>
  <si>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</si>
  <si>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</si>
  <si>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</si>
  <si>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</si>
  <si>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</si>
  <si>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</si>
  <si>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</si>
  <si>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</si>
  <si>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</si>
  <si>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</si>
  <si>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</si>
  <si>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</si>
  <si>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</si>
  <si>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</si>
  <si>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</si>
  <si>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</si>
  <si>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</si>
  <si>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</si>
  <si>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</si>
  <si>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</si>
  <si>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</si>
  <si>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</si>
  <si>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</si>
  <si>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</si>
  <si>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</si>
  <si>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</si>
  <si>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</si>
  <si>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</si>
  <si>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</si>
  <si>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</si>
  <si>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</si>
  <si>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</si>
  <si>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</si>
  <si>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</si>
  <si>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</si>
  <si>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</si>
  <si>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</si>
  <si>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</si>
  <si>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</si>
  <si>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</si>
  <si>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</si>
  <si>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</si>
  <si>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</si>
  <si>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</si>
  <si>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</si>
  <si>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</si>
  <si>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</si>
  <si>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</si>
  <si>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</si>
  <si>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</si>
  <si>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</si>
  <si>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</si>
  <si>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</si>
  <si>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</si>
  <si>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</si>
  <si>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</si>
  <si>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</si>
  <si>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</si>
  <si>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</si>
  <si>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</si>
  <si>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</si>
  <si>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</si>
  <si>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</si>
  <si>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</si>
  <si>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</si>
  <si>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</si>
  <si>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</si>
  <si>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</si>
  <si>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</si>
  <si>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</si>
  <si>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</si>
  <si>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</si>
  <si>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</si>
  <si>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</si>
  <si>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</si>
  <si>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</si>
  <si>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</si>
  <si>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</si>
  <si>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</si>
  <si>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</si>
  <si>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</si>
  <si>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</si>
  <si>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</si>
  <si>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</si>
  <si>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</si>
  <si>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</si>
  <si>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</si>
  <si>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</si>
  <si>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</si>
  <si>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</si>
  <si>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</si>
  <si>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</si>
  <si>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</si>
  <si>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</si>
  <si>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</si>
  <si>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</si>
  <si>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</si>
  <si>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</si>
  <si>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</si>
  <si>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</si>
  <si>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</si>
  <si>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</si>
  <si>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</si>
  <si>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</si>
  <si>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</si>
  <si>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</si>
  <si>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</si>
  <si>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</si>
  <si>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</si>
  <si>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</si>
  <si>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</si>
  <si>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</si>
  <si>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</si>
  <si>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</si>
  <si>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</si>
  <si>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</si>
  <si>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</si>
  <si>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</si>
  <si>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</si>
  <si>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</si>
  <si>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</si>
  <si>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</si>
  <si>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</si>
  <si>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</si>
  <si>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</si>
  <si>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</si>
  <si>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</si>
  <si>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</si>
  <si>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</si>
  <si>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</si>
  <si>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</si>
  <si>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</si>
  <si>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</si>
  <si>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</si>
  <si>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</si>
  <si>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</si>
  <si>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</si>
  <si>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</si>
  <si>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</si>
  <si>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</si>
  <si>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</si>
  <si>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</si>
  <si>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</si>
  <si>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</si>
  <si>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</si>
  <si>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</si>
  <si>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</si>
  <si>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</si>
  <si>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</si>
  <si>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</si>
  <si>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</si>
  <si>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</si>
  <si>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</si>
  <si>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</si>
  <si>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</si>
  <si>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</si>
  <si>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</si>
  <si>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</si>
  <si>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</si>
  <si>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</si>
  <si>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</si>
  <si>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</si>
  <si>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</si>
  <si>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</si>
  <si>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</si>
  <si>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</si>
  <si>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</si>
  <si>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</si>
  <si>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</si>
  <si>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</si>
  <si>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</si>
  <si>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</si>
  <si>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</si>
  <si>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</si>
  <si>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</si>
  <si>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</si>
  <si>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</si>
  <si>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</si>
  <si>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</si>
  <si>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</si>
  <si>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</si>
  <si>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</si>
  <si>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</si>
  <si>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</si>
  <si>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</si>
  <si>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</si>
  <si>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</si>
  <si>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</si>
  <si>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</si>
  <si>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</si>
  <si>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</si>
  <si>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</si>
  <si>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</si>
  <si>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</si>
  <si>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</si>
  <si>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</si>
  <si>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</si>
  <si>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</si>
  <si>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</si>
  <si>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</si>
  <si>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</si>
  <si>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</si>
  <si>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</si>
  <si>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</si>
  <si>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</si>
  <si>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</si>
  <si>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</si>
  <si>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</si>
  <si>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</si>
  <si>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</si>
  <si>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</si>
  <si>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</si>
  <si>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</si>
  <si>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</si>
  <si>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</si>
  <si>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</si>
  <si>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</si>
  <si>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</si>
  <si>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</si>
  <si>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</si>
  <si>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</si>
  <si>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</si>
  <si>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</si>
  <si>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</si>
  <si>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</si>
  <si>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</si>
  <si>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</si>
  <si>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</si>
  <si>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</si>
  <si>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</si>
  <si>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</si>
  <si>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</si>
  <si>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</si>
  <si>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</si>
  <si>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</si>
  <si>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</si>
  <si>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</si>
  <si>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</si>
  <si>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</si>
  <si>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</si>
  <si>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</si>
  <si>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</si>
  <si>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</si>
  <si>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</si>
  <si>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</si>
  <si>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</si>
  <si>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</si>
  <si>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</si>
  <si>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</si>
  <si>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</si>
  <si>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</si>
  <si>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</si>
  <si>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</si>
  <si>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</si>
  <si>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</si>
  <si>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</si>
  <si>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</si>
  <si>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</si>
  <si>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</si>
  <si>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</si>
  <si>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</si>
  <si>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</si>
  <si>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</si>
  <si>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</si>
  <si>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</si>
  <si>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</si>
  <si>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</si>
  <si>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</si>
  <si>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</si>
  <si>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</si>
  <si>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</si>
  <si>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</si>
  <si>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</si>
  <si>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</si>
  <si>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</si>
  <si>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</si>
  <si>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</si>
  <si>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</si>
  <si>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</si>
  <si>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</si>
  <si>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</si>
  <si>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</si>
  <si>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</si>
  <si>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</si>
  <si>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</si>
  <si>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</si>
  <si>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</si>
  <si>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</si>
  <si>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</si>
  <si>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</si>
  <si>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</si>
  <si>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</si>
  <si>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</si>
  <si>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</si>
  <si>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</si>
  <si>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</si>
  <si>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</si>
  <si>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</si>
  <si>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</si>
  <si>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</si>
  <si>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</si>
  <si>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</si>
  <si>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</si>
  <si>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</si>
  <si>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</si>
  <si>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</si>
  <si>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</si>
  <si>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</si>
  <si>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</si>
  <si>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</si>
  <si>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</si>
  <si>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</si>
  <si>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</si>
  <si>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</si>
  <si>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</si>
  <si>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</si>
  <si>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</si>
  <si>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</si>
  <si>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</si>
  <si>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</si>
  <si>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</si>
  <si>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</si>
  <si>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</si>
  <si>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</si>
  <si>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</si>
  <si>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</si>
  <si>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</si>
  <si>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</si>
  <si>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</si>
  <si>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</si>
  <si>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</si>
  <si>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</si>
  <si>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</si>
  <si>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</si>
  <si>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</si>
  <si>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</si>
  <si>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</si>
  <si>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</si>
  <si>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</si>
  <si>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</si>
  <si>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</si>
  <si>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</si>
  <si>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</si>
  <si>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</si>
  <si>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</si>
  <si>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</si>
  <si>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</si>
  <si>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</si>
  <si>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</si>
  <si>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</si>
  <si>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</si>
  <si>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</si>
  <si>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</si>
  <si>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</si>
  <si>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</si>
  <si>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</si>
  <si>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</si>
  <si>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</si>
  <si>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</si>
  <si>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</si>
  <si>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</si>
  <si>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</si>
  <si>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</si>
  <si>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</si>
  <si>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</si>
  <si>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</si>
  <si>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</si>
  <si>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</si>
  <si>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</si>
  <si>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</si>
  <si>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</si>
  <si>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</si>
  <si>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</si>
  <si>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</si>
  <si>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</si>
  <si>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</si>
  <si>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</si>
  <si>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</si>
  <si>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</si>
  <si>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</si>
  <si>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</si>
  <si>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</si>
  <si>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</si>
  <si>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</si>
  <si>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</si>
  <si>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</si>
  <si>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</si>
  <si>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</si>
  <si>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</si>
  <si>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</si>
  <si>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</si>
  <si>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</si>
  <si>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</si>
  <si>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</si>
  <si>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</si>
  <si>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</si>
  <si>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</si>
  <si>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</si>
  <si>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</si>
  <si>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</si>
  <si>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</si>
  <si>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</si>
  <si>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</si>
  <si>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</si>
  <si>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</si>
  <si>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</si>
  <si>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</si>
  <si>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</si>
  <si>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</si>
  <si>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</si>
  <si>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</si>
  <si>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</si>
  <si>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</si>
  <si>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</si>
  <si>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</si>
  <si>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</si>
  <si>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</si>
  <si>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</si>
  <si>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</si>
  <si>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</si>
  <si>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</si>
  <si>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</si>
  <si>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</si>
  <si>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</si>
  <si>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</si>
  <si>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</si>
  <si>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</si>
  <si>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</si>
  <si>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</si>
  <si>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</si>
  <si>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</si>
  <si>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</si>
  <si>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</si>
  <si>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</si>
  <si>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</si>
  <si>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</si>
  <si>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</si>
  <si>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</si>
  <si>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</si>
  <si>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</si>
  <si>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</si>
  <si>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</si>
  <si>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</si>
  <si>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</si>
  <si>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</si>
  <si>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</si>
  <si>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</si>
  <si>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</si>
  <si>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</si>
  <si>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</si>
  <si>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</si>
  <si>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</si>
  <si>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</si>
  <si>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</si>
  <si>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</si>
  <si>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</si>
  <si>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</si>
  <si>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</si>
  <si>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</si>
  <si>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</si>
  <si>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</si>
  <si>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</si>
  <si>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</si>
  <si>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</si>
  <si>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</si>
  <si>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</si>
  <si>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</si>
  <si>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</si>
  <si>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</si>
  <si>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</si>
  <si>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</si>
  <si>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</si>
  <si>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</si>
  <si>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</si>
  <si>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</si>
  <si>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</si>
  <si>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</si>
  <si>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</si>
  <si>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</si>
  <si>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</si>
  <si>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</si>
  <si>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</si>
  <si>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</si>
  <si>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</si>
  <si>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</si>
  <si>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</si>
  <si>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</si>
  <si>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</si>
  <si>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</si>
  <si>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</si>
  <si>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</si>
  <si>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</si>
  <si>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</si>
  <si>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</si>
  <si>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</si>
  <si>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</si>
  <si>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</si>
  <si>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</si>
  <si>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</si>
  <si>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</si>
  <si>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</si>
  <si>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</si>
  <si>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</si>
  <si>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</si>
  <si>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</si>
  <si>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</si>
  <si>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</si>
  <si>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</si>
  <si>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</si>
  <si>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</si>
  <si>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</si>
  <si>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</si>
  <si>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</si>
  <si>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</si>
  <si>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</si>
  <si>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</si>
  <si>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</si>
  <si>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</si>
  <si>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</si>
  <si>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</si>
  <si>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</si>
  <si>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</si>
  <si>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</si>
  <si>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</si>
  <si>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</si>
  <si>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</si>
  <si>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</si>
  <si>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</si>
  <si>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</si>
  <si>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</si>
  <si>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</si>
  <si>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</si>
  <si>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</si>
  <si>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</si>
  <si>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</si>
  <si>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</si>
  <si>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</si>
  <si>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</si>
  <si>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</si>
  <si>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</si>
  <si>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</si>
  <si>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</si>
  <si>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</si>
  <si>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</si>
  <si>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</si>
  <si>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</si>
  <si>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</si>
  <si>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</si>
  <si>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</si>
  <si>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</si>
  <si>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</si>
  <si>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</si>
  <si>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</si>
  <si>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</si>
  <si>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</si>
  <si>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</si>
  <si>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</si>
  <si>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</si>
  <si>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</si>
  <si>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</si>
  <si>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</si>
  <si>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</si>
  <si>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</si>
  <si>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</si>
  <si>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</si>
  <si>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</si>
  <si>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</si>
  <si>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</si>
  <si>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</si>
  <si>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</si>
  <si>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</si>
  <si>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</si>
  <si>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</si>
  <si>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</si>
  <si>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</si>
  <si>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</si>
  <si>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</si>
  <si>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</si>
  <si>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</si>
  <si>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</si>
  <si>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</si>
  <si>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</si>
  <si>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</si>
  <si>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</si>
  <si>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</si>
  <si>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</si>
  <si>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</si>
  <si>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</si>
  <si>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</si>
  <si>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</si>
  <si>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</si>
  <si>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</si>
  <si>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</si>
  <si>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</si>
  <si>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</si>
  <si>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</si>
  <si>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</si>
  <si>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</si>
  <si>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</si>
  <si>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</si>
  <si>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</si>
  <si>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</si>
  <si>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</si>
  <si>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</si>
  <si>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</si>
  <si>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</si>
  <si>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</si>
  <si>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</si>
  <si>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</si>
  <si>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</si>
  <si>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</si>
  <si>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</si>
  <si>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</si>
  <si>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</si>
  <si>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</si>
  <si>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</si>
  <si>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</si>
  <si>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</si>
  <si>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</si>
  <si>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</si>
  <si>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</si>
  <si>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</si>
  <si>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</si>
  <si>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</si>
  <si>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</si>
  <si>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</si>
  <si>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</si>
  <si>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</si>
  <si>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</si>
  <si>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</si>
  <si>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</si>
  <si>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</si>
  <si>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</si>
  <si>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</si>
  <si>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</si>
  <si>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</si>
  <si>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</si>
  <si>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</si>
  <si>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</si>
  <si>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</si>
  <si>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</si>
  <si>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</si>
  <si>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</si>
  <si>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</si>
  <si>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</si>
  <si>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</si>
  <si>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</si>
  <si>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</si>
  <si>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</si>
  <si>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</si>
  <si>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</si>
  <si>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</si>
  <si>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</si>
  <si>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</si>
  <si>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</si>
  <si>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</si>
  <si>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</si>
  <si>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</si>
  <si>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</si>
  <si>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</si>
  <si>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</si>
  <si>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</si>
  <si>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</si>
  <si>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</si>
  <si>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</si>
  <si>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</si>
  <si>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</si>
  <si>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</si>
  <si>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</si>
  <si>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</si>
  <si>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</si>
  <si>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</si>
  <si>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</si>
  <si>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</si>
  <si>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</si>
  <si>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</si>
  <si>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</si>
  <si>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</si>
  <si>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</si>
  <si>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</si>
  <si>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</si>
  <si>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</si>
  <si>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</si>
  <si>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</si>
  <si>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</si>
  <si>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</si>
  <si>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</si>
  <si>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</si>
  <si>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</si>
  <si>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</si>
  <si>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</si>
  <si>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</si>
  <si>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</si>
  <si>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</si>
  <si>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</si>
  <si>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</si>
  <si>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</si>
  <si>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</si>
  <si>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</si>
  <si>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</si>
  <si>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</si>
  <si>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</si>
  <si>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</si>
  <si>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</si>
  <si>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</si>
  <si>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</si>
  <si>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</si>
  <si>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</si>
  <si>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</si>
  <si>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</si>
  <si>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</si>
  <si>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</si>
  <si>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</si>
  <si>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</si>
  <si>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</si>
  <si>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</si>
  <si>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</si>
  <si>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</si>
  <si>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</si>
  <si>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</si>
  <si>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</si>
  <si>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</si>
  <si>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</si>
  <si>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</si>
  <si>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</si>
  <si>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</si>
  <si>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</si>
  <si>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</si>
  <si>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</si>
  <si>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</si>
  <si>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</si>
  <si>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</si>
  <si>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</si>
  <si>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</si>
  <si>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</si>
  <si>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</si>
  <si>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</si>
  <si>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</si>
  <si>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</si>
  <si>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</si>
  <si>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</si>
  <si>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</si>
  <si>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</si>
  <si>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</si>
  <si>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</si>
  <si>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</si>
  <si>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</si>
  <si>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</si>
  <si>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</si>
  <si>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</si>
  <si>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</si>
  <si>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</si>
  <si>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</si>
  <si>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</si>
  <si>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</si>
  <si>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</si>
  <si>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</si>
  <si>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</si>
  <si>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</si>
  <si>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</si>
  <si>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</si>
  <si>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</si>
  <si>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</si>
  <si>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</si>
  <si>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</si>
  <si>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</si>
  <si>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</si>
  <si>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</si>
  <si>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</si>
  <si>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</si>
  <si>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</si>
  <si>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</si>
  <si>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</si>
  <si>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</si>
  <si>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</si>
  <si>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</si>
  <si>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</si>
  <si>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</si>
  <si>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</si>
  <si>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</si>
  <si>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</si>
  <si>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</si>
  <si>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</si>
  <si>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</si>
  <si>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</si>
  <si>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</si>
  <si>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</si>
  <si>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</si>
  <si>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</si>
  <si>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</si>
  <si>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</si>
  <si>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</si>
  <si>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</si>
  <si>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</si>
  <si>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</si>
  <si>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</si>
  <si>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</si>
  <si>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</si>
  <si>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</si>
  <si>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</si>
  <si>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</si>
  <si>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</si>
  <si>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</si>
  <si>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</si>
  <si>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</si>
  <si>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</si>
  <si>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</si>
  <si>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</si>
  <si>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</si>
  <si>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</si>
  <si>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</si>
  <si>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</si>
  <si>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</si>
  <si>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</si>
  <si>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</si>
  <si>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</si>
  <si>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</si>
  <si>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</si>
  <si>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</si>
  <si>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</si>
  <si>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</si>
  <si>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</si>
  <si>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</si>
  <si>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</si>
  <si>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</si>
  <si>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</si>
  <si>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</si>
  <si>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</si>
  <si>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</si>
  <si>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</si>
  <si>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</si>
  <si>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</si>
  <si>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</si>
  <si>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</si>
  <si>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</si>
  <si>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</si>
  <si>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</si>
  <si>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</si>
  <si>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</si>
  <si>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</si>
  <si>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</si>
  <si>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</si>
  <si>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</si>
  <si>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</si>
  <si>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</si>
  <si>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</si>
  <si>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</si>
  <si>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</si>
  <si>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</si>
  <si>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</si>
  <si>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</si>
  <si>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</si>
  <si>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</si>
  <si>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</si>
  <si>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</si>
  <si>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</si>
  <si>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</si>
  <si>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</si>
  <si>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</si>
  <si>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</si>
  <si>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</si>
  <si>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</si>
  <si>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</si>
  <si>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</si>
  <si>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</si>
  <si>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</si>
  <si>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</si>
  <si>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</si>
  <si>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</si>
  <si>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</si>
  <si>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</si>
  <si>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</si>
  <si>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</si>
  <si>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</si>
  <si>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</si>
  <si>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</si>
  <si>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</si>
  <si>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</si>
  <si>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</si>
  <si>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</si>
  <si>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</si>
  <si>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</si>
  <si>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</si>
  <si>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</si>
  <si>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</si>
  <si>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</si>
  <si>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</si>
  <si>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</si>
  <si>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</si>
  <si>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</si>
  <si>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</si>
  <si>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</si>
  <si>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</si>
  <si>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</si>
  <si>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</si>
  <si>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</si>
  <si>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</si>
  <si>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</si>
  <si>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</si>
  <si>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</si>
  <si>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</si>
  <si>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</si>
  <si>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</si>
  <si>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</si>
  <si>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</si>
  <si>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</si>
  <si>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</si>
  <si>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</si>
  <si>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</si>
  <si>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</si>
  <si>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</si>
  <si>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</si>
  <si>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</si>
  <si>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</si>
  <si>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</si>
  <si>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</si>
  <si>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</si>
  <si>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</si>
  <si>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</si>
  <si>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</si>
  <si>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</si>
  <si>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</si>
  <si>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</si>
  <si>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</si>
  <si>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</si>
  <si>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</si>
  <si>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</si>
  <si>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</si>
  <si>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</si>
  <si>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</si>
  <si>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</si>
  <si>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</si>
  <si>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</si>
  <si>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</si>
  <si>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</si>
  <si>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</si>
  <si>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</si>
  <si>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</si>
  <si>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</si>
  <si>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</si>
  <si>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</si>
  <si>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</si>
  <si>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</si>
  <si>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</si>
  <si>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</si>
  <si>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</si>
  <si>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</si>
  <si>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</si>
  <si>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</si>
  <si>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</si>
  <si>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</si>
  <si>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</si>
  <si>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</si>
  <si>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</si>
  <si>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</si>
  <si>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</si>
  <si>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</si>
  <si>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</si>
  <si>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</si>
  <si>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</si>
  <si>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</si>
  <si>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</si>
  <si>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</si>
  <si>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</si>
  <si>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</si>
  <si>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</si>
  <si>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</si>
  <si>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</si>
  <si>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</si>
  <si>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</si>
  <si>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</si>
  <si>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</si>
  <si>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</si>
  <si>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</si>
  <si>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</si>
  <si>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</si>
  <si>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</si>
  <si>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</si>
  <si>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</si>
  <si>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</si>
  <si>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</si>
  <si>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</si>
  <si>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</si>
  <si>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</si>
  <si>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</si>
  <si>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</si>
  <si>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</si>
  <si>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</si>
  <si>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</si>
  <si>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</si>
  <si>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</si>
  <si>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</si>
  <si>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</si>
  <si>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</si>
  <si>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</si>
  <si>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</si>
  <si>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</si>
  <si>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</si>
  <si>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</si>
  <si>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</si>
  <si>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</si>
  <si>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</si>
  <si>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</si>
  <si>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</si>
  <si>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</si>
  <si>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</si>
  <si>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</si>
  <si>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</si>
  <si>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</si>
  <si>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</si>
  <si>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</si>
  <si>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</si>
  <si>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</si>
  <si>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</si>
  <si>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</si>
  <si>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</si>
  <si>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</si>
  <si>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</si>
  <si>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</si>
  <si>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</si>
  <si>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</si>
  <si>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</si>
  <si>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</si>
  <si>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</si>
  <si>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</si>
  <si>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</si>
  <si>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</si>
  <si>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</si>
  <si>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</si>
  <si>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</si>
  <si>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</si>
  <si>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</si>
  <si>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</si>
  <si>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</si>
  <si>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</si>
  <si>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</si>
  <si>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</si>
  <si>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</si>
  <si>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</si>
  <si>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</si>
  <si>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</si>
  <si>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</si>
  <si>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</si>
  <si>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</si>
  <si>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</si>
  <si>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</si>
  <si>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</si>
  <si>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</si>
  <si>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</si>
  <si>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</si>
  <si>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</si>
  <si>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</si>
  <si>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</si>
  <si>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</si>
  <si>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</si>
  <si>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</si>
  <si>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</si>
  <si>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</si>
  <si>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</si>
  <si>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</si>
  <si>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</si>
  <si>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</si>
  <si>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</si>
  <si>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</si>
  <si>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</si>
  <si>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</si>
  <si>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</si>
  <si>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</si>
  <si>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</si>
  <si>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</si>
  <si>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</si>
  <si>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</si>
  <si>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</si>
  <si>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</si>
  <si>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</si>
  <si>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</si>
  <si>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</si>
  <si>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</si>
  <si>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</si>
  <si>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</si>
  <si>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</si>
  <si>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</si>
  <si>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</si>
  <si>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</si>
  <si>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</si>
  <si>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</si>
  <si>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</si>
  <si>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</si>
  <si>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</si>
  <si>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</si>
  <si>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</si>
  <si>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</si>
  <si>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</si>
  <si>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</si>
  <si>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</si>
  <si>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</si>
  <si>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</si>
  <si>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</si>
  <si>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</si>
  <si>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</si>
  <si>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</si>
  <si>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</si>
  <si>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</si>
  <si>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</si>
  <si>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</si>
  <si>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</si>
  <si>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</si>
  <si>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</si>
  <si>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</si>
  <si>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</si>
  <si>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</si>
  <si>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</si>
  <si>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</si>
  <si>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</si>
  <si>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</si>
  <si>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</si>
  <si>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</si>
  <si>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</si>
  <si>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</si>
  <si>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</si>
  <si>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</si>
  <si>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</si>
  <si>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</si>
  <si>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</si>
  <si>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</si>
  <si>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</si>
  <si>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</si>
  <si>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</si>
  <si>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</si>
  <si>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</si>
  <si>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</si>
  <si>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</si>
  <si>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</si>
  <si>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</si>
  <si>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</si>
  <si>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</si>
  <si>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</si>
  <si>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</si>
  <si>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</si>
  <si>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</si>
  <si>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</si>
  <si>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</si>
  <si>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</si>
  <si>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</si>
  <si>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</si>
  <si>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</si>
  <si>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</si>
  <si>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</si>
  <si>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</si>
  <si>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</si>
  <si>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</si>
  <si>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</si>
  <si>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</si>
  <si>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</si>
  <si>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</si>
  <si>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</si>
  <si>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</si>
  <si>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</si>
  <si>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</si>
  <si>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</si>
  <si>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</si>
  <si>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</si>
  <si>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</si>
  <si>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</si>
  <si>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</si>
  <si>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</si>
  <si>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</si>
  <si>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</si>
  <si>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</si>
  <si>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</si>
  <si>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</si>
  <si>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</si>
  <si>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</si>
  <si>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</si>
  <si>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</si>
  <si>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</si>
  <si>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</si>
  <si>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</si>
  <si>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</si>
  <si>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</si>
  <si>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</si>
  <si>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</si>
  <si>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</si>
  <si>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</si>
  <si>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</si>
  <si>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</si>
  <si>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</si>
  <si>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</si>
  <si>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</si>
  <si>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</si>
  <si>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</si>
  <si>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</si>
  <si>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</si>
  <si>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</si>
  <si>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</si>
  <si>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</si>
  <si>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</si>
  <si>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</si>
  <si>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</si>
  <si>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</si>
  <si>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</si>
  <si>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</si>
  <si>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</si>
  <si>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</si>
  <si>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</si>
  <si>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</si>
  <si>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</si>
  <si>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</si>
  <si>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</si>
  <si>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</si>
  <si>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</si>
  <si>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</si>
  <si>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</si>
  <si>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</si>
  <si>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</si>
  <si>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</si>
  <si>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</si>
  <si>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</si>
  <si>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</si>
  <si>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</si>
  <si>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</si>
  <si>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</si>
  <si>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</si>
  <si>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</si>
  <si>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</si>
  <si>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</si>
  <si>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</si>
  <si>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</si>
  <si>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</si>
  <si>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</si>
  <si>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</si>
  <si>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</si>
  <si>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</si>
  <si>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</si>
  <si>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</si>
  <si>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</si>
  <si>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</si>
  <si>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</si>
  <si>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</si>
  <si>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</si>
  <si>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</si>
  <si>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</si>
  <si>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</si>
  <si>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</si>
  <si>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</si>
  <si>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</si>
  <si>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</si>
  <si>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</si>
  <si>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</si>
  <si>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</si>
  <si>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</si>
  <si>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</si>
  <si>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</si>
  <si>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</si>
  <si>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</si>
  <si>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</si>
  <si>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</si>
  <si>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</si>
  <si>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</si>
  <si>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</si>
  <si>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</si>
  <si>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</si>
  <si>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</si>
  <si>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</si>
  <si>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</si>
  <si>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</si>
  <si>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</si>
  <si>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</si>
  <si>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</si>
  <si>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</si>
  <si>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</si>
  <si>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</si>
  <si>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</si>
  <si>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</si>
  <si>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</si>
  <si>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</si>
  <si>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</si>
  <si>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</si>
  <si>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</si>
  <si>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</si>
  <si>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</si>
  <si>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</si>
  <si>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</si>
  <si>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</si>
  <si>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</si>
  <si>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</si>
  <si>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</si>
  <si>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</si>
  <si>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</si>
  <si>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</si>
  <si>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</si>
  <si>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</si>
  <si>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</si>
  <si>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</si>
  <si>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</si>
  <si>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</si>
  <si>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</si>
  <si>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</si>
  <si>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</si>
  <si>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</si>
  <si>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</si>
  <si>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</si>
  <si>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</si>
  <si>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</si>
  <si>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</si>
  <si>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</si>
  <si>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</si>
  <si>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</si>
  <si>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</si>
  <si>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</si>
  <si>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</si>
  <si>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</si>
  <si>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</si>
  <si>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</si>
  <si>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</si>
  <si>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</si>
  <si>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</si>
  <si>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</si>
  <si>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</si>
  <si>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</si>
  <si>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</si>
  <si>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</si>
  <si>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</si>
  <si>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</si>
  <si>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</si>
  <si>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</si>
  <si>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</si>
  <si>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</si>
  <si>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</si>
  <si>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</si>
  <si>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</si>
  <si>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</si>
  <si>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</si>
  <si>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</si>
  <si>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</si>
  <si>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</si>
  <si>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</si>
  <si>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</si>
  <si>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</si>
  <si>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</si>
  <si>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</si>
  <si>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</si>
  <si>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</si>
  <si>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</si>
  <si>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</si>
  <si>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</si>
  <si>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</si>
  <si>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</si>
  <si>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</si>
  <si>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</si>
  <si>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</si>
  <si>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</si>
  <si>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</si>
  <si>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</si>
  <si>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</si>
  <si>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</si>
  <si>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</si>
  <si>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</si>
  <si>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</si>
  <si>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</si>
  <si>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</si>
  <si>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</si>
  <si>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</si>
  <si>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</si>
  <si>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</si>
  <si>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</si>
  <si>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</si>
  <si>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</si>
  <si>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</si>
  <si>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</si>
  <si>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</si>
  <si>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</si>
  <si>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</si>
  <si>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</si>
  <si>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</si>
  <si>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</si>
  <si>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</si>
  <si>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</si>
  <si>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</si>
  <si>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</si>
  <si>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</si>
  <si>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</si>
  <si>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</si>
  <si>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</si>
  <si>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</si>
  <si>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</si>
  <si>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</si>
  <si>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</si>
  <si>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</si>
  <si>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</si>
  <si>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</si>
  <si>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</si>
  <si>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</si>
  <si>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</si>
  <si>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</si>
  <si>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</si>
  <si>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</si>
  <si>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</si>
  <si>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</si>
  <si>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</si>
  <si>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</si>
  <si>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</si>
  <si>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</si>
  <si>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</si>
  <si>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</si>
  <si>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</si>
  <si>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</si>
  <si>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</si>
  <si>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</si>
  <si>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</si>
  <si>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</si>
  <si>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</si>
  <si>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</si>
  <si>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</si>
  <si>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</si>
  <si>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</si>
  <si>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</si>
  <si>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</si>
  <si>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</si>
  <si>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</si>
  <si>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</si>
  <si>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</si>
  <si>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</si>
  <si>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</si>
  <si>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</si>
  <si>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</si>
  <si>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</si>
  <si>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</si>
  <si>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</si>
  <si>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</si>
  <si>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</si>
  <si>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</si>
  <si>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</si>
  <si>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</si>
  <si>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</si>
  <si>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</si>
  <si>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</si>
  <si>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</si>
  <si>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</si>
  <si>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</si>
  <si>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</si>
  <si>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</si>
  <si>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</si>
  <si>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</si>
  <si>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</si>
  <si>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</si>
  <si>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</si>
  <si>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</si>
  <si>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</si>
  <si>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</si>
  <si>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</si>
  <si>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</si>
  <si>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</si>
  <si>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</si>
  <si>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</si>
  <si>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</si>
  <si>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</si>
  <si>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</si>
  <si>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</si>
  <si>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</si>
  <si>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</si>
  <si>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</si>
  <si>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</si>
  <si>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</si>
  <si>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</si>
  <si>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</si>
  <si>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</si>
  <si>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</si>
  <si>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</si>
  <si>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</si>
  <si>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</si>
  <si>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</si>
  <si>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</si>
  <si>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</si>
  <si>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</si>
  <si>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</si>
  <si>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</si>
  <si>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</si>
  <si>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</si>
  <si>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</si>
  <si>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</si>
  <si>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</si>
  <si>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</si>
  <si>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</si>
  <si>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</si>
  <si>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</si>
  <si>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</si>
  <si>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</si>
  <si>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</si>
  <si>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</si>
  <si>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</si>
  <si>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</si>
  <si>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</si>
  <si>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</si>
  <si>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</si>
  <si>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</si>
  <si>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</si>
  <si>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</si>
  <si>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</si>
  <si>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</si>
  <si>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</si>
  <si>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</si>
  <si>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</si>
  <si>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</si>
  <si>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</si>
  <si>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</si>
  <si>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</si>
  <si>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</si>
  <si>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</si>
  <si>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</si>
  <si>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</si>
  <si>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</si>
  <si>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</si>
  <si>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</si>
  <si>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</si>
  <si>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</si>
  <si>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</si>
  <si>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</si>
  <si>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</si>
  <si>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</si>
  <si>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</si>
  <si>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</si>
  <si>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</si>
  <si>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</si>
  <si>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</si>
  <si>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</si>
  <si>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</si>
  <si>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</si>
  <si>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</si>
  <si>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</si>
  <si>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</si>
  <si>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</si>
  <si>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</si>
  <si>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</si>
  <si>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</si>
  <si>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</si>
  <si>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</si>
  <si>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</si>
  <si>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</si>
  <si>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</si>
  <si>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</si>
  <si>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</si>
  <si>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</si>
  <si>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</si>
  <si>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</si>
  <si>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</si>
  <si>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</si>
  <si>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</si>
  <si>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</si>
  <si>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</si>
  <si>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</si>
  <si>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</si>
  <si>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</si>
  <si>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</si>
  <si>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</si>
  <si>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</si>
  <si>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</si>
  <si>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</si>
  <si>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</si>
  <si>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</si>
  <si>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</si>
  <si>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</si>
  <si>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</si>
  <si>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</si>
  <si>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</si>
  <si>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</si>
  <si>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</si>
  <si>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</si>
  <si>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</si>
  <si>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</si>
  <si>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</si>
  <si>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</si>
  <si>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</si>
  <si>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</si>
  <si>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</si>
  <si>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</si>
  <si>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</si>
  <si>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</si>
  <si>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</si>
  <si>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</si>
  <si>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</si>
  <si>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</si>
  <si>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</si>
  <si>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</si>
  <si>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</si>
  <si>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</si>
  <si>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</si>
  <si>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</si>
  <si>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</si>
  <si>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</si>
  <si>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</si>
  <si>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</si>
  <si>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</si>
  <si>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</si>
  <si>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</si>
  <si>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</si>
  <si>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</si>
  <si>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</si>
  <si>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</si>
  <si>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</si>
  <si>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</si>
  <si>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</si>
  <si>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</si>
  <si>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</si>
  <si>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</si>
  <si>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</si>
  <si>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</si>
  <si>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</si>
  <si>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</si>
  <si>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</si>
  <si>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</si>
  <si>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</si>
  <si>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</si>
  <si>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</si>
  <si>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</si>
  <si>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</si>
  <si>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</si>
  <si>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</si>
  <si>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</si>
  <si>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</si>
  <si>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</si>
  <si>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</si>
  <si>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</si>
  <si>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</si>
  <si>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</si>
  <si>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</si>
  <si>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Successful TV</t>
  </si>
  <si>
    <t>Failed Mobile Game</t>
  </si>
  <si>
    <t>Successful Hardware</t>
  </si>
  <si>
    <t>Failed Animation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</si>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</sst>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8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7-440B-9E2A-31494DF352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7-440B-9E2A-31494DF352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7-440B-9E2A-31494DF352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7-440B-9E2A-31494DF35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2749968"/>
        <c:axId val="1612748720"/>
      </c:barChart>
      <c:catAx>
        <c:axId val="161274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48720"/>
        <c:crosses val="autoZero"/>
        <c:auto val="1"/>
        <c:lblAlgn val="ctr"/>
        <c:lblOffset val="100"/>
        <c:noMultiLvlLbl val="0"/>
      </c:catAx>
      <c:valAx>
        <c:axId val="161274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4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2-4DF3-965C-C551149235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2-4DF3-965C-C551149235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C2-4DF3-965C-C551149235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C2-4DF3-965C-C5511492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570592"/>
        <c:axId val="1901568512"/>
      </c:lineChart>
      <c:catAx>
        <c:axId val="190157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68512"/>
        <c:crosses val="autoZero"/>
        <c:auto val="1"/>
        <c:lblAlgn val="ctr"/>
        <c:lblOffset val="100"/>
        <c:noMultiLvlLbl val="0"/>
      </c:catAx>
      <c:valAx>
        <c:axId val="19015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7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A-4294-A95B-239990AF7EC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A-4294-A95B-239990AF7EC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A-4294-A95B-239990AF7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497024"/>
        <c:axId val="791508256"/>
      </c:barChart>
      <c:catAx>
        <c:axId val="79149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508256"/>
        <c:crosses val="autoZero"/>
        <c:auto val="1"/>
        <c:lblAlgn val="ctr"/>
        <c:lblOffset val="100"/>
        <c:noMultiLvlLbl val="0"/>
      </c:catAx>
      <c:valAx>
        <c:axId val="7915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9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Goal/Pledged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Goal/Pledged Analysis</a:t>
          </a:r>
        </a:p>
      </cx:txPr>
    </cx:title>
    <cx:plotArea>
      <cx:plotAreaRegion>
        <cx:series layoutId="boxWhisker" uniqueId="{7A5377A1-80FA-4868-953C-3348F24965E0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D6C269-5BA1-4AC7-AB45-0BE7BD10C5A3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7109D0-1778-46DF-8AC2-B2AED9841FB5}">
  <sheetPr/>
  <sheetViews>
    <sheetView tabSelected="1" zoomScale="1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4</xdr:row>
      <xdr:rowOff>109537</xdr:rowOff>
    </xdr:from>
    <xdr:to>
      <xdr:col>16</xdr:col>
      <xdr:colOff>219075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6A6DE-5C73-4964-BC8D-EE8901BD6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85724</xdr:rowOff>
    </xdr:from>
    <xdr:to>
      <xdr:col>17</xdr:col>
      <xdr:colOff>495300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0F16D-7209-41BB-B5DA-BD10AA799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235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7730B5-EAF3-4427-880B-EC91ECBC6F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BCD1688-C2E2-4CF0-A52D-3E13CCB4F0D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235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11</xdr:row>
      <xdr:rowOff>76200</xdr:rowOff>
    </xdr:from>
    <xdr:to>
      <xdr:col>18</xdr:col>
      <xdr:colOff>295275</xdr:colOff>
      <xdr:row>40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CD1C7-BD32-4603-82A4-6A3C604F2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e Yang" refreshedDate="44546.841257870372" createdVersion="7" refreshedVersion="7" minRefreshableVersion="3" recordCount="4114" xr:uid="{18DBACE1-41BA-4973-8AFA-662D72407A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e Yang" refreshedDate="44548.358698032411" createdVersion="7" refreshedVersion="7" minRefreshableVersion="3" recordCount="4114" xr:uid="{953D2D5A-A2AE-4DE4-96A2-64984FEF17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F56DA-7E0D-48CA-BB95-FAFEFB31A7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ABFE7-F64D-4B27-95F0-B1A2EFF3CB9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FDD1B-829E-4988-B43F-1E180977BFE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5A918-9937-4ACA-B4D7-7FCF861A2848}">
  <dimension ref="A1:F6"/>
  <sheetViews>
    <sheetView workbookViewId="0">
      <selection activeCell="T10" sqref="T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DE27D-37AE-46C6-BE25-37DD4C70A0AE}">
  <dimension ref="A1:F18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15" style="16" customWidth="1"/>
    <col min="20" max="20" width="11.140625" style="16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IFERROR(ROUND(E522/L522,2),"N/A")</f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IFERROR(ROUND(E523/L523,2),"N/A")</f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1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1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1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1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1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1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1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1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1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1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IFERROR(ROUND(E1286/L1286,2),"N/A")</f>
        <v>65.16</v>
      </c>
      <c r="Q1286" s="11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32.270000000000003</v>
      </c>
      <c r="Q1287" s="11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81.25</v>
      </c>
      <c r="Q1288" s="11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24.2</v>
      </c>
      <c r="Q1289" s="11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65.87</v>
      </c>
      <c r="Q1290" s="11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36.08</v>
      </c>
      <c r="Q1291" s="11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44.19</v>
      </c>
      <c r="Q1292" s="11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104.07</v>
      </c>
      <c r="Q1293" s="11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35.96</v>
      </c>
      <c r="Q1294" s="11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127.79</v>
      </c>
      <c r="Q1295" s="11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27.73</v>
      </c>
      <c r="Q1296" s="11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39.83</v>
      </c>
      <c r="Q1297" s="11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52.17</v>
      </c>
      <c r="Q1298" s="11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92.04</v>
      </c>
      <c r="Q1299" s="11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63.42</v>
      </c>
      <c r="Q1300" s="11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135.63</v>
      </c>
      <c r="Q1301" s="11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168.75</v>
      </c>
      <c r="Q1302" s="11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70.86</v>
      </c>
      <c r="Q1303" s="11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1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42.21</v>
      </c>
      <c r="Q1305" s="11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s="11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1" t="s">
        <v>8320</v>
      </c>
      <c r="R1347" t="s">
        <v>8321</v>
      </c>
      <c r="S1347" s="16">
        <f t="shared" ref="S1347:S1410" si="88">(((J1347/60)/60)/24)+DATE(1970,1,1)</f>
        <v>41799.814340277779</v>
      </c>
      <c r="T1347" s="16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1" t="s">
        <v>8320</v>
      </c>
      <c r="R1348" t="s">
        <v>8321</v>
      </c>
      <c r="S1348" s="16">
        <f t="shared" si="88"/>
        <v>41422.075821759259</v>
      </c>
      <c r="T1348" s="16">
        <f t="shared" si="89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1" t="s">
        <v>8320</v>
      </c>
      <c r="R1349" t="s">
        <v>8321</v>
      </c>
      <c r="S1349" s="16">
        <f t="shared" si="88"/>
        <v>42040.638020833328</v>
      </c>
      <c r="T1349" s="16">
        <f t="shared" si="89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1" t="s">
        <v>8320</v>
      </c>
      <c r="R1350" t="s">
        <v>8321</v>
      </c>
      <c r="S1350" s="16">
        <f t="shared" si="88"/>
        <v>41963.506168981476</v>
      </c>
      <c r="T1350" s="16">
        <f t="shared" si="89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1" t="s">
        <v>8320</v>
      </c>
      <c r="R1351" t="s">
        <v>8321</v>
      </c>
      <c r="S1351" s="16">
        <f t="shared" si="88"/>
        <v>42317.33258101852</v>
      </c>
      <c r="T1351" s="16">
        <f t="shared" si="89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1" t="s">
        <v>8320</v>
      </c>
      <c r="R1352" t="s">
        <v>8321</v>
      </c>
      <c r="S1352" s="16">
        <f t="shared" si="88"/>
        <v>42334.013124999998</v>
      </c>
      <c r="T1352" s="16">
        <f t="shared" si="89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1" t="s">
        <v>8320</v>
      </c>
      <c r="R1353" t="s">
        <v>8321</v>
      </c>
      <c r="S1353" s="16">
        <f t="shared" si="88"/>
        <v>42382.74009259259</v>
      </c>
      <c r="T1353" s="16">
        <f t="shared" si="89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1" t="s">
        <v>8320</v>
      </c>
      <c r="R1354" t="s">
        <v>8321</v>
      </c>
      <c r="S1354" s="16">
        <f t="shared" si="88"/>
        <v>42200.578310185185</v>
      </c>
      <c r="T1354" s="16">
        <f t="shared" si="89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1" t="s">
        <v>8320</v>
      </c>
      <c r="R1355" t="s">
        <v>8321</v>
      </c>
      <c r="S1355" s="16">
        <f t="shared" si="88"/>
        <v>41309.11791666667</v>
      </c>
      <c r="T1355" s="16">
        <f t="shared" si="89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1" t="s">
        <v>8320</v>
      </c>
      <c r="R1356" t="s">
        <v>8321</v>
      </c>
      <c r="S1356" s="16">
        <f t="shared" si="88"/>
        <v>42502.807627314818</v>
      </c>
      <c r="T1356" s="16">
        <f t="shared" si="89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1" t="s">
        <v>8320</v>
      </c>
      <c r="R1357" t="s">
        <v>8321</v>
      </c>
      <c r="S1357" s="16">
        <f t="shared" si="88"/>
        <v>41213.254687499997</v>
      </c>
      <c r="T1357" s="16">
        <f t="shared" si="89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1" t="s">
        <v>8320</v>
      </c>
      <c r="R1358" t="s">
        <v>8321</v>
      </c>
      <c r="S1358" s="16">
        <f t="shared" si="88"/>
        <v>41430.038888888892</v>
      </c>
      <c r="T1358" s="16">
        <f t="shared" si="89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1" t="s">
        <v>8320</v>
      </c>
      <c r="R1359" t="s">
        <v>8321</v>
      </c>
      <c r="S1359" s="16">
        <f t="shared" si="88"/>
        <v>41304.962233796294</v>
      </c>
      <c r="T1359" s="16">
        <f t="shared" si="89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1" t="s">
        <v>8320</v>
      </c>
      <c r="R1360" t="s">
        <v>8321</v>
      </c>
      <c r="S1360" s="16">
        <f t="shared" si="88"/>
        <v>40689.570868055554</v>
      </c>
      <c r="T1360" s="16">
        <f t="shared" si="89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1" t="s">
        <v>8320</v>
      </c>
      <c r="R1361" t="s">
        <v>8321</v>
      </c>
      <c r="S1361" s="16">
        <f t="shared" si="88"/>
        <v>40668.814699074072</v>
      </c>
      <c r="T1361" s="16">
        <f t="shared" si="89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1" t="s">
        <v>8320</v>
      </c>
      <c r="R1362" t="s">
        <v>8321</v>
      </c>
      <c r="S1362" s="16">
        <f t="shared" si="88"/>
        <v>41095.900694444441</v>
      </c>
      <c r="T1362" s="16">
        <f t="shared" si="89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1" t="s">
        <v>8320</v>
      </c>
      <c r="R1363" t="s">
        <v>8321</v>
      </c>
      <c r="S1363" s="16">
        <f t="shared" si="88"/>
        <v>41781.717268518521</v>
      </c>
      <c r="T1363" s="16">
        <f t="shared" si="89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1" t="s">
        <v>8320</v>
      </c>
      <c r="R1364" t="s">
        <v>8321</v>
      </c>
      <c r="S1364" s="16">
        <f t="shared" si="88"/>
        <v>41464.934386574074</v>
      </c>
      <c r="T1364" s="16">
        <f t="shared" si="89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1" t="s">
        <v>8320</v>
      </c>
      <c r="R1365" t="s">
        <v>8321</v>
      </c>
      <c r="S1365" s="16">
        <f t="shared" si="88"/>
        <v>42396.8440625</v>
      </c>
      <c r="T1365" s="16">
        <f t="shared" si="89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1" t="s">
        <v>8323</v>
      </c>
      <c r="R1366" t="s">
        <v>8324</v>
      </c>
      <c r="S1366" s="16">
        <f t="shared" si="88"/>
        <v>41951.695671296293</v>
      </c>
      <c r="T1366" s="16">
        <f t="shared" si="89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1" t="s">
        <v>8323</v>
      </c>
      <c r="R1367" t="s">
        <v>8324</v>
      </c>
      <c r="S1367" s="16">
        <f t="shared" si="88"/>
        <v>42049.733240740738</v>
      </c>
      <c r="T1367" s="16">
        <f t="shared" si="89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1" t="s">
        <v>8323</v>
      </c>
      <c r="R1368" t="s">
        <v>8324</v>
      </c>
      <c r="S1368" s="16">
        <f t="shared" si="88"/>
        <v>41924.996099537035</v>
      </c>
      <c r="T1368" s="16">
        <f t="shared" si="89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1" t="s">
        <v>8323</v>
      </c>
      <c r="R1369" t="s">
        <v>8324</v>
      </c>
      <c r="S1369" s="16">
        <f t="shared" si="88"/>
        <v>42292.002893518518</v>
      </c>
      <c r="T1369" s="16">
        <f t="shared" si="89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1" t="s">
        <v>8323</v>
      </c>
      <c r="R1370" t="s">
        <v>8324</v>
      </c>
      <c r="S1370" s="16">
        <f t="shared" si="88"/>
        <v>42146.190902777773</v>
      </c>
      <c r="T1370" s="16">
        <f t="shared" si="89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1" t="s">
        <v>8323</v>
      </c>
      <c r="R1371" t="s">
        <v>8324</v>
      </c>
      <c r="S1371" s="16">
        <f t="shared" si="88"/>
        <v>41710.594282407408</v>
      </c>
      <c r="T1371" s="16">
        <f t="shared" si="89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1" t="s">
        <v>8323</v>
      </c>
      <c r="R1372" t="s">
        <v>8324</v>
      </c>
      <c r="S1372" s="16">
        <f t="shared" si="88"/>
        <v>41548.00335648148</v>
      </c>
      <c r="T1372" s="16">
        <f t="shared" si="89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1" t="s">
        <v>8323</v>
      </c>
      <c r="R1373" t="s">
        <v>8324</v>
      </c>
      <c r="S1373" s="16">
        <f t="shared" si="88"/>
        <v>42101.758587962962</v>
      </c>
      <c r="T1373" s="16">
        <f t="shared" si="89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1" t="s">
        <v>8323</v>
      </c>
      <c r="R1374" t="s">
        <v>8324</v>
      </c>
      <c r="S1374" s="16">
        <f t="shared" si="88"/>
        <v>41072.739953703705</v>
      </c>
      <c r="T1374" s="16">
        <f t="shared" si="89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1" t="s">
        <v>8323</v>
      </c>
      <c r="R1375" t="s">
        <v>8324</v>
      </c>
      <c r="S1375" s="16">
        <f t="shared" si="88"/>
        <v>42704.95177083333</v>
      </c>
      <c r="T1375" s="16">
        <f t="shared" si="89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1" t="s">
        <v>8323</v>
      </c>
      <c r="R1376" t="s">
        <v>8324</v>
      </c>
      <c r="S1376" s="16">
        <f t="shared" si="88"/>
        <v>42424.161898148144</v>
      </c>
      <c r="T1376" s="16">
        <f t="shared" si="89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1" t="s">
        <v>8323</v>
      </c>
      <c r="R1377" t="s">
        <v>8324</v>
      </c>
      <c r="S1377" s="16">
        <f t="shared" si="88"/>
        <v>42720.066192129627</v>
      </c>
      <c r="T1377" s="16">
        <f t="shared" si="89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1" t="s">
        <v>8323</v>
      </c>
      <c r="R1378" t="s">
        <v>8324</v>
      </c>
      <c r="S1378" s="16">
        <f t="shared" si="88"/>
        <v>42677.669050925921</v>
      </c>
      <c r="T1378" s="16">
        <f t="shared" si="89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1" t="s">
        <v>8323</v>
      </c>
      <c r="R1379" t="s">
        <v>8324</v>
      </c>
      <c r="S1379" s="16">
        <f t="shared" si="88"/>
        <v>42747.219560185185</v>
      </c>
      <c r="T1379" s="16">
        <f t="shared" si="89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1" t="s">
        <v>8323</v>
      </c>
      <c r="R1380" t="s">
        <v>8324</v>
      </c>
      <c r="S1380" s="16">
        <f t="shared" si="88"/>
        <v>42568.759374999994</v>
      </c>
      <c r="T1380" s="16">
        <f t="shared" si="89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1" t="s">
        <v>8323</v>
      </c>
      <c r="R1381" t="s">
        <v>8324</v>
      </c>
      <c r="S1381" s="16">
        <f t="shared" si="88"/>
        <v>42130.491620370376</v>
      </c>
      <c r="T1381" s="16">
        <f t="shared" si="89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1" t="s">
        <v>8323</v>
      </c>
      <c r="R1382" t="s">
        <v>8324</v>
      </c>
      <c r="S1382" s="16">
        <f t="shared" si="88"/>
        <v>42141.762800925921</v>
      </c>
      <c r="T1382" s="16">
        <f t="shared" si="89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1" t="s">
        <v>8323</v>
      </c>
      <c r="R1383" t="s">
        <v>8324</v>
      </c>
      <c r="S1383" s="16">
        <f t="shared" si="88"/>
        <v>42703.214409722219</v>
      </c>
      <c r="T1383" s="16">
        <f t="shared" si="89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1" t="s">
        <v>8323</v>
      </c>
      <c r="R1384" t="s">
        <v>8324</v>
      </c>
      <c r="S1384" s="16">
        <f t="shared" si="88"/>
        <v>41370.800185185188</v>
      </c>
      <c r="T1384" s="16">
        <f t="shared" si="89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1" t="s">
        <v>8323</v>
      </c>
      <c r="R1385" t="s">
        <v>8324</v>
      </c>
      <c r="S1385" s="16">
        <f t="shared" si="88"/>
        <v>42707.074976851851</v>
      </c>
      <c r="T1385" s="16">
        <f t="shared" si="89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1" t="s">
        <v>8323</v>
      </c>
      <c r="R1386" t="s">
        <v>8324</v>
      </c>
      <c r="S1386" s="16">
        <f t="shared" si="88"/>
        <v>42160.735208333332</v>
      </c>
      <c r="T1386" s="16">
        <f t="shared" si="89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1" t="s">
        <v>8323</v>
      </c>
      <c r="R1387" t="s">
        <v>8324</v>
      </c>
      <c r="S1387" s="16">
        <f t="shared" si="88"/>
        <v>42433.688900462963</v>
      </c>
      <c r="T1387" s="16">
        <f t="shared" si="89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1" t="s">
        <v>8323</v>
      </c>
      <c r="R1388" t="s">
        <v>8324</v>
      </c>
      <c r="S1388" s="16">
        <f t="shared" si="88"/>
        <v>42184.646863425922</v>
      </c>
      <c r="T1388" s="16">
        <f t="shared" si="89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1" t="s">
        <v>8323</v>
      </c>
      <c r="R1389" t="s">
        <v>8324</v>
      </c>
      <c r="S1389" s="16">
        <f t="shared" si="88"/>
        <v>42126.92123842593</v>
      </c>
      <c r="T1389" s="16">
        <f t="shared" si="89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1" t="s">
        <v>8323</v>
      </c>
      <c r="R1390" t="s">
        <v>8324</v>
      </c>
      <c r="S1390" s="16">
        <f t="shared" si="88"/>
        <v>42634.614780092597</v>
      </c>
      <c r="T1390" s="16">
        <f t="shared" si="89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1" t="s">
        <v>8323</v>
      </c>
      <c r="R1391" t="s">
        <v>8324</v>
      </c>
      <c r="S1391" s="16">
        <f t="shared" si="88"/>
        <v>42565.480983796297</v>
      </c>
      <c r="T1391" s="16">
        <f t="shared" si="89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1" t="s">
        <v>8323</v>
      </c>
      <c r="R1392" t="s">
        <v>8324</v>
      </c>
      <c r="S1392" s="16">
        <f t="shared" si="88"/>
        <v>42087.803310185183</v>
      </c>
      <c r="T1392" s="16">
        <f t="shared" si="89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1" t="s">
        <v>8323</v>
      </c>
      <c r="R1393" t="s">
        <v>8324</v>
      </c>
      <c r="S1393" s="16">
        <f t="shared" si="88"/>
        <v>42193.650671296295</v>
      </c>
      <c r="T1393" s="16">
        <f t="shared" si="89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1" t="s">
        <v>8323</v>
      </c>
      <c r="R1394" t="s">
        <v>8324</v>
      </c>
      <c r="S1394" s="16">
        <f t="shared" si="88"/>
        <v>42401.154930555553</v>
      </c>
      <c r="T1394" s="16">
        <f t="shared" si="89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1" t="s">
        <v>8323</v>
      </c>
      <c r="R1395" t="s">
        <v>8324</v>
      </c>
      <c r="S1395" s="16">
        <f t="shared" si="88"/>
        <v>42553.681979166664</v>
      </c>
      <c r="T1395" s="16">
        <f t="shared" si="89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1" t="s">
        <v>8323</v>
      </c>
      <c r="R1396" t="s">
        <v>8324</v>
      </c>
      <c r="S1396" s="16">
        <f t="shared" si="88"/>
        <v>42752.144976851851</v>
      </c>
      <c r="T1396" s="16">
        <f t="shared" si="89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1" t="s">
        <v>8323</v>
      </c>
      <c r="R1397" t="s">
        <v>8324</v>
      </c>
      <c r="S1397" s="16">
        <f t="shared" si="88"/>
        <v>42719.90834490741</v>
      </c>
      <c r="T1397" s="16">
        <f t="shared" si="89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1" t="s">
        <v>8323</v>
      </c>
      <c r="R1398" t="s">
        <v>8324</v>
      </c>
      <c r="S1398" s="16">
        <f t="shared" si="88"/>
        <v>42018.99863425926</v>
      </c>
      <c r="T1398" s="16">
        <f t="shared" si="89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1" t="s">
        <v>8323</v>
      </c>
      <c r="R1399" t="s">
        <v>8324</v>
      </c>
      <c r="S1399" s="16">
        <f t="shared" si="88"/>
        <v>42640.917939814812</v>
      </c>
      <c r="T1399" s="16">
        <f t="shared" si="89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1" t="s">
        <v>8323</v>
      </c>
      <c r="R1400" t="s">
        <v>8324</v>
      </c>
      <c r="S1400" s="16">
        <f t="shared" si="88"/>
        <v>42526.874236111107</v>
      </c>
      <c r="T1400" s="16">
        <f t="shared" si="89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1" t="s">
        <v>8323</v>
      </c>
      <c r="R1401" t="s">
        <v>8324</v>
      </c>
      <c r="S1401" s="16">
        <f t="shared" si="88"/>
        <v>41889.004317129627</v>
      </c>
      <c r="T1401" s="16">
        <f t="shared" si="89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1" t="s">
        <v>8323</v>
      </c>
      <c r="R1402" t="s">
        <v>8324</v>
      </c>
      <c r="S1402" s="16">
        <f t="shared" si="88"/>
        <v>42498.341122685189</v>
      </c>
      <c r="T1402" s="16">
        <f t="shared" si="89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1" t="s">
        <v>8323</v>
      </c>
      <c r="R1403" t="s">
        <v>8324</v>
      </c>
      <c r="S1403" s="16">
        <f t="shared" si="88"/>
        <v>41399.99622685185</v>
      </c>
      <c r="T1403" s="16">
        <f t="shared" si="89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1" t="s">
        <v>8323</v>
      </c>
      <c r="R1404" t="s">
        <v>8324</v>
      </c>
      <c r="S1404" s="16">
        <f t="shared" si="88"/>
        <v>42065.053368055553</v>
      </c>
      <c r="T1404" s="16">
        <f t="shared" si="89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1" t="s">
        <v>8323</v>
      </c>
      <c r="R1405" t="s">
        <v>8324</v>
      </c>
      <c r="S1405" s="16">
        <f t="shared" si="88"/>
        <v>41451.062905092593</v>
      </c>
      <c r="T1405" s="16">
        <f t="shared" si="89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1" t="s">
        <v>8320</v>
      </c>
      <c r="R1406" t="s">
        <v>8339</v>
      </c>
      <c r="S1406" s="16">
        <f t="shared" si="88"/>
        <v>42032.510243055556</v>
      </c>
      <c r="T1406" s="16">
        <f t="shared" si="89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1" t="s">
        <v>8320</v>
      </c>
      <c r="R1407" t="s">
        <v>8339</v>
      </c>
      <c r="S1407" s="16">
        <f t="shared" si="88"/>
        <v>41941.680567129632</v>
      </c>
      <c r="T1407" s="16">
        <f t="shared" si="89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1" t="s">
        <v>8320</v>
      </c>
      <c r="R1408" t="s">
        <v>8339</v>
      </c>
      <c r="S1408" s="16">
        <f t="shared" si="88"/>
        <v>42297.432951388888</v>
      </c>
      <c r="T1408" s="16">
        <f t="shared" si="89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1" t="s">
        <v>8320</v>
      </c>
      <c r="R1409" t="s">
        <v>8339</v>
      </c>
      <c r="S1409" s="16">
        <f t="shared" si="88"/>
        <v>41838.536782407406</v>
      </c>
      <c r="T1409" s="16">
        <f t="shared" si="89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11" t="s">
        <v>8320</v>
      </c>
      <c r="R1410" t="s">
        <v>8339</v>
      </c>
      <c r="S1410" s="16">
        <f t="shared" si="88"/>
        <v>42291.872175925921</v>
      </c>
      <c r="T1410" s="16">
        <f t="shared" si="89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1" t="s">
        <v>8320</v>
      </c>
      <c r="R1411" t="s">
        <v>8339</v>
      </c>
      <c r="S1411" s="16">
        <f t="shared" ref="S1411:S1474" si="92">(((J1411/60)/60)/24)+DATE(1970,1,1)</f>
        <v>41945.133506944447</v>
      </c>
      <c r="T1411" s="16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1" t="s">
        <v>8320</v>
      </c>
      <c r="R1412" t="s">
        <v>8339</v>
      </c>
      <c r="S1412" s="16">
        <f t="shared" si="92"/>
        <v>42479.318518518514</v>
      </c>
      <c r="T1412" s="16">
        <f t="shared" si="93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1" t="s">
        <v>8320</v>
      </c>
      <c r="R1413" t="s">
        <v>8339</v>
      </c>
      <c r="S1413" s="16">
        <f t="shared" si="92"/>
        <v>42013.059027777781</v>
      </c>
      <c r="T1413" s="16">
        <f t="shared" si="93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1" t="s">
        <v>8320</v>
      </c>
      <c r="R1414" t="s">
        <v>8339</v>
      </c>
      <c r="S1414" s="16">
        <f t="shared" si="92"/>
        <v>41947.063645833332</v>
      </c>
      <c r="T1414" s="16">
        <f t="shared" si="93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1" t="s">
        <v>8320</v>
      </c>
      <c r="R1415" t="s">
        <v>8339</v>
      </c>
      <c r="S1415" s="16">
        <f t="shared" si="92"/>
        <v>42360.437152777777</v>
      </c>
      <c r="T1415" s="16">
        <f t="shared" si="93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1" t="s">
        <v>8320</v>
      </c>
      <c r="R1416" t="s">
        <v>8339</v>
      </c>
      <c r="S1416" s="16">
        <f t="shared" si="92"/>
        <v>42708.25309027778</v>
      </c>
      <c r="T1416" s="16">
        <f t="shared" si="93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1" t="s">
        <v>8320</v>
      </c>
      <c r="R1417" t="s">
        <v>8339</v>
      </c>
      <c r="S1417" s="16">
        <f t="shared" si="92"/>
        <v>42192.675821759258</v>
      </c>
      <c r="T1417" s="16">
        <f t="shared" si="93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1" t="s">
        <v>8320</v>
      </c>
      <c r="R1418" t="s">
        <v>8339</v>
      </c>
      <c r="S1418" s="16">
        <f t="shared" si="92"/>
        <v>42299.926145833335</v>
      </c>
      <c r="T1418" s="16">
        <f t="shared" si="93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1" t="s">
        <v>8320</v>
      </c>
      <c r="R1419" t="s">
        <v>8339</v>
      </c>
      <c r="S1419" s="16">
        <f t="shared" si="92"/>
        <v>42232.15016203704</v>
      </c>
      <c r="T1419" s="16">
        <f t="shared" si="93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1" t="s">
        <v>8320</v>
      </c>
      <c r="R1420" t="s">
        <v>8339</v>
      </c>
      <c r="S1420" s="16">
        <f t="shared" si="92"/>
        <v>42395.456412037034</v>
      </c>
      <c r="T1420" s="16">
        <f t="shared" si="93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1" t="s">
        <v>8320</v>
      </c>
      <c r="R1421" t="s">
        <v>8339</v>
      </c>
      <c r="S1421" s="16">
        <f t="shared" si="92"/>
        <v>42622.456238425926</v>
      </c>
      <c r="T1421" s="16">
        <f t="shared" si="93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1" t="s">
        <v>8320</v>
      </c>
      <c r="R1422" t="s">
        <v>8339</v>
      </c>
      <c r="S1422" s="16">
        <f t="shared" si="92"/>
        <v>42524.667662037042</v>
      </c>
      <c r="T1422" s="16">
        <f t="shared" si="93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1" t="s">
        <v>8320</v>
      </c>
      <c r="R1423" t="s">
        <v>8339</v>
      </c>
      <c r="S1423" s="16">
        <f t="shared" si="92"/>
        <v>42013.915613425925</v>
      </c>
      <c r="T1423" s="16">
        <f t="shared" si="93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1" t="s">
        <v>8320</v>
      </c>
      <c r="R1424" t="s">
        <v>8339</v>
      </c>
      <c r="S1424" s="16">
        <f t="shared" si="92"/>
        <v>42604.239629629628</v>
      </c>
      <c r="T1424" s="16">
        <f t="shared" si="93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1" t="s">
        <v>8320</v>
      </c>
      <c r="R1425" t="s">
        <v>8339</v>
      </c>
      <c r="S1425" s="16">
        <f t="shared" si="92"/>
        <v>42340.360312500001</v>
      </c>
      <c r="T1425" s="16">
        <f t="shared" si="93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1" t="s">
        <v>8320</v>
      </c>
      <c r="R1426" t="s">
        <v>8339</v>
      </c>
      <c r="S1426" s="16">
        <f t="shared" si="92"/>
        <v>42676.717615740738</v>
      </c>
      <c r="T1426" s="16">
        <f t="shared" si="93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1" t="s">
        <v>8320</v>
      </c>
      <c r="R1427" t="s">
        <v>8339</v>
      </c>
      <c r="S1427" s="16">
        <f t="shared" si="92"/>
        <v>42093.131469907406</v>
      </c>
      <c r="T1427" s="16">
        <f t="shared" si="93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1" t="s">
        <v>8320</v>
      </c>
      <c r="R1428" t="s">
        <v>8339</v>
      </c>
      <c r="S1428" s="16">
        <f t="shared" si="92"/>
        <v>42180.390277777777</v>
      </c>
      <c r="T1428" s="16">
        <f t="shared" si="93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1" t="s">
        <v>8320</v>
      </c>
      <c r="R1429" t="s">
        <v>8339</v>
      </c>
      <c r="S1429" s="16">
        <f t="shared" si="92"/>
        <v>42601.851678240739</v>
      </c>
      <c r="T1429" s="16">
        <f t="shared" si="93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1" t="s">
        <v>8320</v>
      </c>
      <c r="R1430" t="s">
        <v>8339</v>
      </c>
      <c r="S1430" s="16">
        <f t="shared" si="92"/>
        <v>42432.379826388889</v>
      </c>
      <c r="T1430" s="16">
        <f t="shared" si="93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1" t="s">
        <v>8320</v>
      </c>
      <c r="R1431" t="s">
        <v>8339</v>
      </c>
      <c r="S1431" s="16">
        <f t="shared" si="92"/>
        <v>42074.060671296291</v>
      </c>
      <c r="T1431" s="16">
        <f t="shared" si="93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1" t="s">
        <v>8320</v>
      </c>
      <c r="R1432" t="s">
        <v>8339</v>
      </c>
      <c r="S1432" s="16">
        <f t="shared" si="92"/>
        <v>41961.813518518517</v>
      </c>
      <c r="T1432" s="16">
        <f t="shared" si="93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1" t="s">
        <v>8320</v>
      </c>
      <c r="R1433" t="s">
        <v>8339</v>
      </c>
      <c r="S1433" s="16">
        <f t="shared" si="92"/>
        <v>42304.210833333331</v>
      </c>
      <c r="T1433" s="16">
        <f t="shared" si="93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1" t="s">
        <v>8320</v>
      </c>
      <c r="R1434" t="s">
        <v>8339</v>
      </c>
      <c r="S1434" s="16">
        <f t="shared" si="92"/>
        <v>42175.780416666668</v>
      </c>
      <c r="T1434" s="16">
        <f t="shared" si="93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1" t="s">
        <v>8320</v>
      </c>
      <c r="R1435" t="s">
        <v>8339</v>
      </c>
      <c r="S1435" s="16">
        <f t="shared" si="92"/>
        <v>42673.625868055555</v>
      </c>
      <c r="T1435" s="16">
        <f t="shared" si="93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1" t="s">
        <v>8320</v>
      </c>
      <c r="R1436" t="s">
        <v>8339</v>
      </c>
      <c r="S1436" s="16">
        <f t="shared" si="92"/>
        <v>42142.767106481479</v>
      </c>
      <c r="T1436" s="16">
        <f t="shared" si="93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1" t="s">
        <v>8320</v>
      </c>
      <c r="R1437" t="s">
        <v>8339</v>
      </c>
      <c r="S1437" s="16">
        <f t="shared" si="92"/>
        <v>42258.780324074076</v>
      </c>
      <c r="T1437" s="16">
        <f t="shared" si="93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1" t="s">
        <v>8320</v>
      </c>
      <c r="R1438" t="s">
        <v>8339</v>
      </c>
      <c r="S1438" s="16">
        <f t="shared" si="92"/>
        <v>42391.35019675926</v>
      </c>
      <c r="T1438" s="16">
        <f t="shared" si="93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1" t="s">
        <v>8320</v>
      </c>
      <c r="R1439" t="s">
        <v>8339</v>
      </c>
      <c r="S1439" s="16">
        <f t="shared" si="92"/>
        <v>41796.531701388885</v>
      </c>
      <c r="T1439" s="16">
        <f t="shared" si="93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1" t="s">
        <v>8320</v>
      </c>
      <c r="R1440" t="s">
        <v>8339</v>
      </c>
      <c r="S1440" s="16">
        <f t="shared" si="92"/>
        <v>42457.871516203704</v>
      </c>
      <c r="T1440" s="16">
        <f t="shared" si="93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1" t="s">
        <v>8320</v>
      </c>
      <c r="R1441" t="s">
        <v>8339</v>
      </c>
      <c r="S1441" s="16">
        <f t="shared" si="92"/>
        <v>42040.829872685179</v>
      </c>
      <c r="T1441" s="16">
        <f t="shared" si="93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1" t="s">
        <v>8320</v>
      </c>
      <c r="R1442" t="s">
        <v>8339</v>
      </c>
      <c r="S1442" s="16">
        <f t="shared" si="92"/>
        <v>42486.748414351852</v>
      </c>
      <c r="T1442" s="16">
        <f t="shared" si="93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1" t="s">
        <v>8320</v>
      </c>
      <c r="R1443" t="s">
        <v>8339</v>
      </c>
      <c r="S1443" s="16">
        <f t="shared" si="92"/>
        <v>42198.765844907408</v>
      </c>
      <c r="T1443" s="16">
        <f t="shared" si="93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1" t="s">
        <v>8320</v>
      </c>
      <c r="R1444" t="s">
        <v>8339</v>
      </c>
      <c r="S1444" s="16">
        <f t="shared" si="92"/>
        <v>42485.64534722222</v>
      </c>
      <c r="T1444" s="16">
        <f t="shared" si="93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1" t="s">
        <v>8320</v>
      </c>
      <c r="R1445" t="s">
        <v>8339</v>
      </c>
      <c r="S1445" s="16">
        <f t="shared" si="92"/>
        <v>42707.926030092596</v>
      </c>
      <c r="T1445" s="16">
        <f t="shared" si="93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1" t="s">
        <v>8320</v>
      </c>
      <c r="R1446" t="s">
        <v>8339</v>
      </c>
      <c r="S1446" s="16">
        <f t="shared" si="92"/>
        <v>42199.873402777783</v>
      </c>
      <c r="T1446" s="16">
        <f t="shared" si="93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1" t="s">
        <v>8320</v>
      </c>
      <c r="R1447" t="s">
        <v>8339</v>
      </c>
      <c r="S1447" s="16">
        <f t="shared" si="92"/>
        <v>42139.542303240742</v>
      </c>
      <c r="T1447" s="16">
        <f t="shared" si="93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1" t="s">
        <v>8320</v>
      </c>
      <c r="R1448" t="s">
        <v>8339</v>
      </c>
      <c r="S1448" s="16">
        <f t="shared" si="92"/>
        <v>42461.447662037041</v>
      </c>
      <c r="T1448" s="16">
        <f t="shared" si="93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1" t="s">
        <v>8320</v>
      </c>
      <c r="R1449" t="s">
        <v>8339</v>
      </c>
      <c r="S1449" s="16">
        <f t="shared" si="92"/>
        <v>42529.730717592596</v>
      </c>
      <c r="T1449" s="16">
        <f t="shared" si="93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1" t="s">
        <v>8320</v>
      </c>
      <c r="R1450" t="s">
        <v>8339</v>
      </c>
      <c r="S1450" s="16">
        <f t="shared" si="92"/>
        <v>42115.936550925922</v>
      </c>
      <c r="T1450" s="16">
        <f t="shared" si="93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1" t="s">
        <v>8320</v>
      </c>
      <c r="R1451" t="s">
        <v>8339</v>
      </c>
      <c r="S1451" s="16">
        <f t="shared" si="92"/>
        <v>42086.811400462961</v>
      </c>
      <c r="T1451" s="16">
        <f t="shared" si="93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1" t="s">
        <v>8320</v>
      </c>
      <c r="R1452" t="s">
        <v>8339</v>
      </c>
      <c r="S1452" s="16">
        <f t="shared" si="92"/>
        <v>42390.171261574069</v>
      </c>
      <c r="T1452" s="16">
        <f t="shared" si="93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1" t="s">
        <v>8320</v>
      </c>
      <c r="R1453" t="s">
        <v>8339</v>
      </c>
      <c r="S1453" s="16">
        <f t="shared" si="92"/>
        <v>41931.959016203706</v>
      </c>
      <c r="T1453" s="16">
        <f t="shared" si="93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1" t="s">
        <v>8320</v>
      </c>
      <c r="R1454" t="s">
        <v>8339</v>
      </c>
      <c r="S1454" s="16">
        <f t="shared" si="92"/>
        <v>41818.703275462962</v>
      </c>
      <c r="T1454" s="16">
        <f t="shared" si="93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1" t="s">
        <v>8320</v>
      </c>
      <c r="R1455" t="s">
        <v>8339</v>
      </c>
      <c r="S1455" s="16">
        <f t="shared" si="92"/>
        <v>42795.696145833332</v>
      </c>
      <c r="T1455" s="16">
        <f t="shared" si="93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1" t="s">
        <v>8320</v>
      </c>
      <c r="R1456" t="s">
        <v>8339</v>
      </c>
      <c r="S1456" s="16">
        <f t="shared" si="92"/>
        <v>42463.866666666669</v>
      </c>
      <c r="T1456" s="16">
        <f t="shared" si="93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1" t="s">
        <v>8320</v>
      </c>
      <c r="R1457" t="s">
        <v>8339</v>
      </c>
      <c r="S1457" s="16">
        <f t="shared" si="92"/>
        <v>41832.672685185185</v>
      </c>
      <c r="T1457" s="16">
        <f t="shared" si="93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1" t="s">
        <v>8320</v>
      </c>
      <c r="R1458" t="s">
        <v>8339</v>
      </c>
      <c r="S1458" s="16">
        <f t="shared" si="92"/>
        <v>42708.668576388889</v>
      </c>
      <c r="T1458" s="16">
        <f t="shared" si="93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1" t="s">
        <v>8320</v>
      </c>
      <c r="R1459" t="s">
        <v>8339</v>
      </c>
      <c r="S1459" s="16">
        <f t="shared" si="92"/>
        <v>42289.89634259259</v>
      </c>
      <c r="T1459" s="16">
        <f t="shared" si="93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1" t="s">
        <v>8320</v>
      </c>
      <c r="R1460" t="s">
        <v>8339</v>
      </c>
      <c r="S1460" s="16">
        <f t="shared" si="92"/>
        <v>41831.705555555556</v>
      </c>
      <c r="T1460" s="16">
        <f t="shared" si="93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1" t="s">
        <v>8320</v>
      </c>
      <c r="R1461" t="s">
        <v>8339</v>
      </c>
      <c r="S1461" s="16">
        <f t="shared" si="92"/>
        <v>42312.204814814817</v>
      </c>
      <c r="T1461" s="16">
        <f t="shared" si="93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1" t="s">
        <v>8320</v>
      </c>
      <c r="R1462" t="s">
        <v>8339</v>
      </c>
      <c r="S1462" s="16">
        <f t="shared" si="92"/>
        <v>41915.896967592591</v>
      </c>
      <c r="T1462" s="16">
        <f t="shared" si="93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1" t="s">
        <v>8320</v>
      </c>
      <c r="R1463" t="s">
        <v>8340</v>
      </c>
      <c r="S1463" s="16">
        <f t="shared" si="92"/>
        <v>41899.645300925928</v>
      </c>
      <c r="T1463" s="16">
        <f t="shared" si="93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1" t="s">
        <v>8320</v>
      </c>
      <c r="R1464" t="s">
        <v>8340</v>
      </c>
      <c r="S1464" s="16">
        <f t="shared" si="92"/>
        <v>41344.662858796299</v>
      </c>
      <c r="T1464" s="16">
        <f t="shared" si="93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1" t="s">
        <v>8320</v>
      </c>
      <c r="R1465" t="s">
        <v>8340</v>
      </c>
      <c r="S1465" s="16">
        <f t="shared" si="92"/>
        <v>41326.911319444444</v>
      </c>
      <c r="T1465" s="16">
        <f t="shared" si="93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1" t="s">
        <v>8320</v>
      </c>
      <c r="R1466" t="s">
        <v>8340</v>
      </c>
      <c r="S1466" s="16">
        <f t="shared" si="92"/>
        <v>41291.661550925928</v>
      </c>
      <c r="T1466" s="16">
        <f t="shared" si="93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1" t="s">
        <v>8320</v>
      </c>
      <c r="R1467" t="s">
        <v>8340</v>
      </c>
      <c r="S1467" s="16">
        <f t="shared" si="92"/>
        <v>40959.734398148146</v>
      </c>
      <c r="T1467" s="16">
        <f t="shared" si="93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1" t="s">
        <v>8320</v>
      </c>
      <c r="R1468" t="s">
        <v>8340</v>
      </c>
      <c r="S1468" s="16">
        <f t="shared" si="92"/>
        <v>42340.172060185185</v>
      </c>
      <c r="T1468" s="16">
        <f t="shared" si="93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1" t="s">
        <v>8320</v>
      </c>
      <c r="R1469" t="s">
        <v>8340</v>
      </c>
      <c r="S1469" s="16">
        <f t="shared" si="92"/>
        <v>40933.80190972222</v>
      </c>
      <c r="T1469" s="16">
        <f t="shared" si="93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1" t="s">
        <v>8320</v>
      </c>
      <c r="R1470" t="s">
        <v>8340</v>
      </c>
      <c r="S1470" s="16">
        <f t="shared" si="92"/>
        <v>40646.014456018522</v>
      </c>
      <c r="T1470" s="16">
        <f t="shared" si="93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1" t="s">
        <v>8320</v>
      </c>
      <c r="R1471" t="s">
        <v>8340</v>
      </c>
      <c r="S1471" s="16">
        <f t="shared" si="92"/>
        <v>41290.598483796297</v>
      </c>
      <c r="T1471" s="16">
        <f t="shared" si="93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1" t="s">
        <v>8320</v>
      </c>
      <c r="R1472" t="s">
        <v>8340</v>
      </c>
      <c r="S1472" s="16">
        <f t="shared" si="92"/>
        <v>41250.827118055553</v>
      </c>
      <c r="T1472" s="16">
        <f t="shared" si="93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1" t="s">
        <v>8320</v>
      </c>
      <c r="R1473" t="s">
        <v>8340</v>
      </c>
      <c r="S1473" s="16">
        <f t="shared" si="92"/>
        <v>42073.957569444443</v>
      </c>
      <c r="T1473" s="16">
        <f t="shared" si="93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11" t="s">
        <v>8320</v>
      </c>
      <c r="R1474" t="s">
        <v>8340</v>
      </c>
      <c r="S1474" s="16">
        <f t="shared" si="92"/>
        <v>41533.542858796296</v>
      </c>
      <c r="T1474" s="16">
        <f t="shared" si="93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1" t="s">
        <v>8320</v>
      </c>
      <c r="R1475" t="s">
        <v>8340</v>
      </c>
      <c r="S1475" s="16">
        <f t="shared" ref="S1475:S1538" si="96">(((J1475/60)/60)/24)+DATE(1970,1,1)</f>
        <v>40939.979618055557</v>
      </c>
      <c r="T1475" s="16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1" t="s">
        <v>8320</v>
      </c>
      <c r="R1476" t="s">
        <v>8340</v>
      </c>
      <c r="S1476" s="16">
        <f t="shared" si="96"/>
        <v>41500.727916666663</v>
      </c>
      <c r="T1476" s="16">
        <f t="shared" si="97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1" t="s">
        <v>8320</v>
      </c>
      <c r="R1477" t="s">
        <v>8340</v>
      </c>
      <c r="S1477" s="16">
        <f t="shared" si="96"/>
        <v>41960.722951388889</v>
      </c>
      <c r="T1477" s="16">
        <f t="shared" si="97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1" t="s">
        <v>8320</v>
      </c>
      <c r="R1478" t="s">
        <v>8340</v>
      </c>
      <c r="S1478" s="16">
        <f t="shared" si="96"/>
        <v>40766.041921296295</v>
      </c>
      <c r="T1478" s="16">
        <f t="shared" si="97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1" t="s">
        <v>8320</v>
      </c>
      <c r="R1479" t="s">
        <v>8340</v>
      </c>
      <c r="S1479" s="16">
        <f t="shared" si="96"/>
        <v>40840.615787037037</v>
      </c>
      <c r="T1479" s="16">
        <f t="shared" si="97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1" t="s">
        <v>8320</v>
      </c>
      <c r="R1480" t="s">
        <v>8340</v>
      </c>
      <c r="S1480" s="16">
        <f t="shared" si="96"/>
        <v>41394.871678240743</v>
      </c>
      <c r="T1480" s="16">
        <f t="shared" si="97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1" t="s">
        <v>8320</v>
      </c>
      <c r="R1481" t="s">
        <v>8340</v>
      </c>
      <c r="S1481" s="16">
        <f t="shared" si="96"/>
        <v>41754.745243055557</v>
      </c>
      <c r="T1481" s="16">
        <f t="shared" si="97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1" t="s">
        <v>8320</v>
      </c>
      <c r="R1482" t="s">
        <v>8340</v>
      </c>
      <c r="S1482" s="16">
        <f t="shared" si="96"/>
        <v>41464.934016203704</v>
      </c>
      <c r="T1482" s="16">
        <f t="shared" si="97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1" t="s">
        <v>8320</v>
      </c>
      <c r="R1483" t="s">
        <v>8322</v>
      </c>
      <c r="S1483" s="16">
        <f t="shared" si="96"/>
        <v>41550.922974537039</v>
      </c>
      <c r="T1483" s="16">
        <f t="shared" si="97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1" t="s">
        <v>8320</v>
      </c>
      <c r="R1484" t="s">
        <v>8322</v>
      </c>
      <c r="S1484" s="16">
        <f t="shared" si="96"/>
        <v>41136.85805555556</v>
      </c>
      <c r="T1484" s="16">
        <f t="shared" si="97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1" t="s">
        <v>8320</v>
      </c>
      <c r="R1485" t="s">
        <v>8322</v>
      </c>
      <c r="S1485" s="16">
        <f t="shared" si="96"/>
        <v>42548.192997685182</v>
      </c>
      <c r="T1485" s="16">
        <f t="shared" si="97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1" t="s">
        <v>8320</v>
      </c>
      <c r="R1486" t="s">
        <v>8322</v>
      </c>
      <c r="S1486" s="16">
        <f t="shared" si="96"/>
        <v>41053.200960648144</v>
      </c>
      <c r="T1486" s="16">
        <f t="shared" si="97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1" t="s">
        <v>8320</v>
      </c>
      <c r="R1487" t="s">
        <v>8322</v>
      </c>
      <c r="S1487" s="16">
        <f t="shared" si="96"/>
        <v>42130.795983796299</v>
      </c>
      <c r="T1487" s="16">
        <f t="shared" si="97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1" t="s">
        <v>8320</v>
      </c>
      <c r="R1488" t="s">
        <v>8322</v>
      </c>
      <c r="S1488" s="16">
        <f t="shared" si="96"/>
        <v>42032.168530092589</v>
      </c>
      <c r="T1488" s="16">
        <f t="shared" si="97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1" t="s">
        <v>8320</v>
      </c>
      <c r="R1489" t="s">
        <v>8322</v>
      </c>
      <c r="S1489" s="16">
        <f t="shared" si="96"/>
        <v>42554.917488425926</v>
      </c>
      <c r="T1489" s="16">
        <f t="shared" si="97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1" t="s">
        <v>8320</v>
      </c>
      <c r="R1490" t="s">
        <v>8322</v>
      </c>
      <c r="S1490" s="16">
        <f t="shared" si="96"/>
        <v>41614.563194444447</v>
      </c>
      <c r="T1490" s="16">
        <f t="shared" si="97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1" t="s">
        <v>8320</v>
      </c>
      <c r="R1491" t="s">
        <v>8322</v>
      </c>
      <c r="S1491" s="16">
        <f t="shared" si="96"/>
        <v>41198.611712962964</v>
      </c>
      <c r="T1491" s="16">
        <f t="shared" si="97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1" t="s">
        <v>8320</v>
      </c>
      <c r="R1492" t="s">
        <v>8322</v>
      </c>
      <c r="S1492" s="16">
        <f t="shared" si="96"/>
        <v>41520.561041666668</v>
      </c>
      <c r="T1492" s="16">
        <f t="shared" si="97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1" t="s">
        <v>8320</v>
      </c>
      <c r="R1493" t="s">
        <v>8322</v>
      </c>
      <c r="S1493" s="16">
        <f t="shared" si="96"/>
        <v>41991.713460648149</v>
      </c>
      <c r="T1493" s="16">
        <f t="shared" si="97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1" t="s">
        <v>8320</v>
      </c>
      <c r="R1494" t="s">
        <v>8322</v>
      </c>
      <c r="S1494" s="16">
        <f t="shared" si="96"/>
        <v>40682.884791666671</v>
      </c>
      <c r="T1494" s="16">
        <f t="shared" si="97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1" t="s">
        <v>8320</v>
      </c>
      <c r="R1495" t="s">
        <v>8322</v>
      </c>
      <c r="S1495" s="16">
        <f t="shared" si="96"/>
        <v>41411.866608796299</v>
      </c>
      <c r="T1495" s="16">
        <f t="shared" si="97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1" t="s">
        <v>8320</v>
      </c>
      <c r="R1496" t="s">
        <v>8322</v>
      </c>
      <c r="S1496" s="16">
        <f t="shared" si="96"/>
        <v>42067.722372685181</v>
      </c>
      <c r="T1496" s="16">
        <f t="shared" si="97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1" t="s">
        <v>8320</v>
      </c>
      <c r="R1497" t="s">
        <v>8322</v>
      </c>
      <c r="S1497" s="16">
        <f t="shared" si="96"/>
        <v>40752.789710648147</v>
      </c>
      <c r="T1497" s="16">
        <f t="shared" si="97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1" t="s">
        <v>8320</v>
      </c>
      <c r="R1498" t="s">
        <v>8322</v>
      </c>
      <c r="S1498" s="16">
        <f t="shared" si="96"/>
        <v>41838.475219907406</v>
      </c>
      <c r="T1498" s="16">
        <f t="shared" si="97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1" t="s">
        <v>8320</v>
      </c>
      <c r="R1499" t="s">
        <v>8322</v>
      </c>
      <c r="S1499" s="16">
        <f t="shared" si="96"/>
        <v>41444.64261574074</v>
      </c>
      <c r="T1499" s="16">
        <f t="shared" si="97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1" t="s">
        <v>8320</v>
      </c>
      <c r="R1500" t="s">
        <v>8322</v>
      </c>
      <c r="S1500" s="16">
        <f t="shared" si="96"/>
        <v>41840.983541666668</v>
      </c>
      <c r="T1500" s="16">
        <f t="shared" si="97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1" t="s">
        <v>8320</v>
      </c>
      <c r="R1501" t="s">
        <v>8322</v>
      </c>
      <c r="S1501" s="16">
        <f t="shared" si="96"/>
        <v>42527.007326388892</v>
      </c>
      <c r="T1501" s="16">
        <f t="shared" si="97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1" t="s">
        <v>8320</v>
      </c>
      <c r="R1502" t="s">
        <v>8322</v>
      </c>
      <c r="S1502" s="16">
        <f t="shared" si="96"/>
        <v>41365.904594907406</v>
      </c>
      <c r="T1502" s="16">
        <f t="shared" si="97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1" t="s">
        <v>8336</v>
      </c>
      <c r="R1503" t="s">
        <v>8337</v>
      </c>
      <c r="S1503" s="16">
        <f t="shared" si="96"/>
        <v>42163.583599537036</v>
      </c>
      <c r="T1503" s="16">
        <f t="shared" si="97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1" t="s">
        <v>8336</v>
      </c>
      <c r="R1504" t="s">
        <v>8337</v>
      </c>
      <c r="S1504" s="16">
        <f t="shared" si="96"/>
        <v>42426.542592592596</v>
      </c>
      <c r="T1504" s="16">
        <f t="shared" si="97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1" t="s">
        <v>8336</v>
      </c>
      <c r="R1505" t="s">
        <v>8337</v>
      </c>
      <c r="S1505" s="16">
        <f t="shared" si="96"/>
        <v>42606.347233796296</v>
      </c>
      <c r="T1505" s="16">
        <f t="shared" si="97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1" t="s">
        <v>8336</v>
      </c>
      <c r="R1506" t="s">
        <v>8337</v>
      </c>
      <c r="S1506" s="16">
        <f t="shared" si="96"/>
        <v>41772.657685185186</v>
      </c>
      <c r="T1506" s="16">
        <f t="shared" si="97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1" t="s">
        <v>8336</v>
      </c>
      <c r="R1507" t="s">
        <v>8337</v>
      </c>
      <c r="S1507" s="16">
        <f t="shared" si="96"/>
        <v>42414.44332175926</v>
      </c>
      <c r="T1507" s="16">
        <f t="shared" si="97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1" t="s">
        <v>8336</v>
      </c>
      <c r="R1508" t="s">
        <v>8337</v>
      </c>
      <c r="S1508" s="16">
        <f t="shared" si="96"/>
        <v>41814.785925925928</v>
      </c>
      <c r="T1508" s="16">
        <f t="shared" si="97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1" t="s">
        <v>8336</v>
      </c>
      <c r="R1509" t="s">
        <v>8337</v>
      </c>
      <c r="S1509" s="16">
        <f t="shared" si="96"/>
        <v>40254.450335648151</v>
      </c>
      <c r="T1509" s="16">
        <f t="shared" si="97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1" t="s">
        <v>8336</v>
      </c>
      <c r="R1510" t="s">
        <v>8337</v>
      </c>
      <c r="S1510" s="16">
        <f t="shared" si="96"/>
        <v>41786.614363425928</v>
      </c>
      <c r="T1510" s="16">
        <f t="shared" si="97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1" t="s">
        <v>8336</v>
      </c>
      <c r="R1511" t="s">
        <v>8337</v>
      </c>
      <c r="S1511" s="16">
        <f t="shared" si="96"/>
        <v>42751.533391203702</v>
      </c>
      <c r="T1511" s="16">
        <f t="shared" si="97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1" t="s">
        <v>8336</v>
      </c>
      <c r="R1512" t="s">
        <v>8337</v>
      </c>
      <c r="S1512" s="16">
        <f t="shared" si="96"/>
        <v>41809.385162037033</v>
      </c>
      <c r="T1512" s="16">
        <f t="shared" si="97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1" t="s">
        <v>8336</v>
      </c>
      <c r="R1513" t="s">
        <v>8337</v>
      </c>
      <c r="S1513" s="16">
        <f t="shared" si="96"/>
        <v>42296.583379629628</v>
      </c>
      <c r="T1513" s="16">
        <f t="shared" si="97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1" t="s">
        <v>8336</v>
      </c>
      <c r="R1514" t="s">
        <v>8337</v>
      </c>
      <c r="S1514" s="16">
        <f t="shared" si="96"/>
        <v>42741.684479166666</v>
      </c>
      <c r="T1514" s="16">
        <f t="shared" si="97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1" t="s">
        <v>8336</v>
      </c>
      <c r="R1515" t="s">
        <v>8337</v>
      </c>
      <c r="S1515" s="16">
        <f t="shared" si="96"/>
        <v>41806.637337962966</v>
      </c>
      <c r="T1515" s="16">
        <f t="shared" si="97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1" t="s">
        <v>8336</v>
      </c>
      <c r="R1516" t="s">
        <v>8337</v>
      </c>
      <c r="S1516" s="16">
        <f t="shared" si="96"/>
        <v>42234.597685185188</v>
      </c>
      <c r="T1516" s="16">
        <f t="shared" si="97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1" t="s">
        <v>8336</v>
      </c>
      <c r="R1517" t="s">
        <v>8337</v>
      </c>
      <c r="S1517" s="16">
        <f t="shared" si="96"/>
        <v>42415.253437499996</v>
      </c>
      <c r="T1517" s="16">
        <f t="shared" si="97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1" t="s">
        <v>8336</v>
      </c>
      <c r="R1518" t="s">
        <v>8337</v>
      </c>
      <c r="S1518" s="16">
        <f t="shared" si="96"/>
        <v>42619.466342592597</v>
      </c>
      <c r="T1518" s="16">
        <f t="shared" si="97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1" t="s">
        <v>8336</v>
      </c>
      <c r="R1519" t="s">
        <v>8337</v>
      </c>
      <c r="S1519" s="16">
        <f t="shared" si="96"/>
        <v>41948.56658564815</v>
      </c>
      <c r="T1519" s="16">
        <f t="shared" si="97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1" t="s">
        <v>8336</v>
      </c>
      <c r="R1520" t="s">
        <v>8337</v>
      </c>
      <c r="S1520" s="16">
        <f t="shared" si="96"/>
        <v>41760.8200462963</v>
      </c>
      <c r="T1520" s="16">
        <f t="shared" si="97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1" t="s">
        <v>8336</v>
      </c>
      <c r="R1521" t="s">
        <v>8337</v>
      </c>
      <c r="S1521" s="16">
        <f t="shared" si="96"/>
        <v>41782.741701388892</v>
      </c>
      <c r="T1521" s="16">
        <f t="shared" si="97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1" t="s">
        <v>8336</v>
      </c>
      <c r="R1522" t="s">
        <v>8337</v>
      </c>
      <c r="S1522" s="16">
        <f t="shared" si="96"/>
        <v>41955.857789351852</v>
      </c>
      <c r="T1522" s="16">
        <f t="shared" si="97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1" t="s">
        <v>8336</v>
      </c>
      <c r="R1523" t="s">
        <v>8337</v>
      </c>
      <c r="S1523" s="16">
        <f t="shared" si="96"/>
        <v>42493.167719907404</v>
      </c>
      <c r="T1523" s="16">
        <f t="shared" si="97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1" t="s">
        <v>8336</v>
      </c>
      <c r="R1524" t="s">
        <v>8337</v>
      </c>
      <c r="S1524" s="16">
        <f t="shared" si="96"/>
        <v>41899.830312500002</v>
      </c>
      <c r="T1524" s="16">
        <f t="shared" si="97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1" t="s">
        <v>8336</v>
      </c>
      <c r="R1525" t="s">
        <v>8337</v>
      </c>
      <c r="S1525" s="16">
        <f t="shared" si="96"/>
        <v>41964.751342592594</v>
      </c>
      <c r="T1525" s="16">
        <f t="shared" si="97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1" t="s">
        <v>8336</v>
      </c>
      <c r="R1526" t="s">
        <v>8337</v>
      </c>
      <c r="S1526" s="16">
        <f t="shared" si="96"/>
        <v>42756.501041666663</v>
      </c>
      <c r="T1526" s="16">
        <f t="shared" si="97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1" t="s">
        <v>8336</v>
      </c>
      <c r="R1527" t="s">
        <v>8337</v>
      </c>
      <c r="S1527" s="16">
        <f t="shared" si="96"/>
        <v>42570.702986111108</v>
      </c>
      <c r="T1527" s="16">
        <f t="shared" si="97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1" t="s">
        <v>8336</v>
      </c>
      <c r="R1528" t="s">
        <v>8337</v>
      </c>
      <c r="S1528" s="16">
        <f t="shared" si="96"/>
        <v>42339.276006944448</v>
      </c>
      <c r="T1528" s="16">
        <f t="shared" si="97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1" t="s">
        <v>8336</v>
      </c>
      <c r="R1529" t="s">
        <v>8337</v>
      </c>
      <c r="S1529" s="16">
        <f t="shared" si="96"/>
        <v>42780.600532407407</v>
      </c>
      <c r="T1529" s="16">
        <f t="shared" si="97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1" t="s">
        <v>8336</v>
      </c>
      <c r="R1530" t="s">
        <v>8337</v>
      </c>
      <c r="S1530" s="16">
        <f t="shared" si="96"/>
        <v>42736.732893518521</v>
      </c>
      <c r="T1530" s="16">
        <f t="shared" si="97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1" t="s">
        <v>8336</v>
      </c>
      <c r="R1531" t="s">
        <v>8337</v>
      </c>
      <c r="S1531" s="16">
        <f t="shared" si="96"/>
        <v>42052.628703703704</v>
      </c>
      <c r="T1531" s="16">
        <f t="shared" si="97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1" t="s">
        <v>8336</v>
      </c>
      <c r="R1532" t="s">
        <v>8337</v>
      </c>
      <c r="S1532" s="16">
        <f t="shared" si="96"/>
        <v>42275.767303240747</v>
      </c>
      <c r="T1532" s="16">
        <f t="shared" si="97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1" t="s">
        <v>8336</v>
      </c>
      <c r="R1533" t="s">
        <v>8337</v>
      </c>
      <c r="S1533" s="16">
        <f t="shared" si="96"/>
        <v>41941.802384259259</v>
      </c>
      <c r="T1533" s="16">
        <f t="shared" si="97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1" t="s">
        <v>8336</v>
      </c>
      <c r="R1534" t="s">
        <v>8337</v>
      </c>
      <c r="S1534" s="16">
        <f t="shared" si="96"/>
        <v>42391.475289351853</v>
      </c>
      <c r="T1534" s="16">
        <f t="shared" si="97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1" t="s">
        <v>8336</v>
      </c>
      <c r="R1535" t="s">
        <v>8337</v>
      </c>
      <c r="S1535" s="16">
        <f t="shared" si="96"/>
        <v>42443.00204861111</v>
      </c>
      <c r="T1535" s="16">
        <f t="shared" si="97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1" t="s">
        <v>8336</v>
      </c>
      <c r="R1536" t="s">
        <v>8337</v>
      </c>
      <c r="S1536" s="16">
        <f t="shared" si="96"/>
        <v>42221.67432870371</v>
      </c>
      <c r="T1536" s="16">
        <f t="shared" si="97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1" t="s">
        <v>8336</v>
      </c>
      <c r="R1537" t="s">
        <v>8337</v>
      </c>
      <c r="S1537" s="16">
        <f t="shared" si="96"/>
        <v>42484.829062500001</v>
      </c>
      <c r="T1537" s="16">
        <f t="shared" si="97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11" t="s">
        <v>8336</v>
      </c>
      <c r="R1538" t="s">
        <v>8337</v>
      </c>
      <c r="S1538" s="16">
        <f t="shared" si="96"/>
        <v>42213.802199074074</v>
      </c>
      <c r="T1538" s="16">
        <f t="shared" si="97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1" t="s">
        <v>8336</v>
      </c>
      <c r="R1539" t="s">
        <v>8337</v>
      </c>
      <c r="S1539" s="16">
        <f t="shared" ref="S1539:S1602" si="100">(((J1539/60)/60)/24)+DATE(1970,1,1)</f>
        <v>42552.315127314811</v>
      </c>
      <c r="T1539" s="16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1" t="s">
        <v>8336</v>
      </c>
      <c r="R1540" t="s">
        <v>8337</v>
      </c>
      <c r="S1540" s="16">
        <f t="shared" si="100"/>
        <v>41981.782060185185</v>
      </c>
      <c r="T1540" s="16">
        <f t="shared" si="101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1" t="s">
        <v>8336</v>
      </c>
      <c r="R1541" t="s">
        <v>8337</v>
      </c>
      <c r="S1541" s="16">
        <f t="shared" si="100"/>
        <v>42705.919201388882</v>
      </c>
      <c r="T1541" s="16">
        <f t="shared" si="101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1" t="s">
        <v>8336</v>
      </c>
      <c r="R1542" t="s">
        <v>8337</v>
      </c>
      <c r="S1542" s="16">
        <f t="shared" si="100"/>
        <v>41939.00712962963</v>
      </c>
      <c r="T1542" s="16">
        <f t="shared" si="101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1" t="s">
        <v>8336</v>
      </c>
      <c r="R1543" t="s">
        <v>8341</v>
      </c>
      <c r="S1543" s="16">
        <f t="shared" si="100"/>
        <v>41974.712245370371</v>
      </c>
      <c r="T1543" s="16">
        <f t="shared" si="101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1" t="s">
        <v>8336</v>
      </c>
      <c r="R1544" t="s">
        <v>8341</v>
      </c>
      <c r="S1544" s="16">
        <f t="shared" si="100"/>
        <v>42170.996527777781</v>
      </c>
      <c r="T1544" s="16">
        <f t="shared" si="101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1" t="s">
        <v>8336</v>
      </c>
      <c r="R1545" t="s">
        <v>8341</v>
      </c>
      <c r="S1545" s="16">
        <f t="shared" si="100"/>
        <v>41935.509652777779</v>
      </c>
      <c r="T1545" s="16">
        <f t="shared" si="101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1" t="s">
        <v>8336</v>
      </c>
      <c r="R1546" t="s">
        <v>8341</v>
      </c>
      <c r="S1546" s="16">
        <f t="shared" si="100"/>
        <v>42053.051203703704</v>
      </c>
      <c r="T1546" s="16">
        <f t="shared" si="101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1" t="s">
        <v>8336</v>
      </c>
      <c r="R1547" t="s">
        <v>8341</v>
      </c>
      <c r="S1547" s="16">
        <f t="shared" si="100"/>
        <v>42031.884652777779</v>
      </c>
      <c r="T1547" s="16">
        <f t="shared" si="101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1" t="s">
        <v>8336</v>
      </c>
      <c r="R1548" t="s">
        <v>8341</v>
      </c>
      <c r="S1548" s="16">
        <f t="shared" si="100"/>
        <v>41839.212951388887</v>
      </c>
      <c r="T1548" s="16">
        <f t="shared" si="101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1" t="s">
        <v>8336</v>
      </c>
      <c r="R1549" t="s">
        <v>8341</v>
      </c>
      <c r="S1549" s="16">
        <f t="shared" si="100"/>
        <v>42782.426875000005</v>
      </c>
      <c r="T1549" s="16">
        <f t="shared" si="101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1" t="s">
        <v>8336</v>
      </c>
      <c r="R1550" t="s">
        <v>8341</v>
      </c>
      <c r="S1550" s="16">
        <f t="shared" si="100"/>
        <v>42286.88217592593</v>
      </c>
      <c r="T1550" s="16">
        <f t="shared" si="101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1" t="s">
        <v>8336</v>
      </c>
      <c r="R1551" t="s">
        <v>8341</v>
      </c>
      <c r="S1551" s="16">
        <f t="shared" si="100"/>
        <v>42281.136099537034</v>
      </c>
      <c r="T1551" s="16">
        <f t="shared" si="101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1" t="s">
        <v>8336</v>
      </c>
      <c r="R1552" t="s">
        <v>8341</v>
      </c>
      <c r="S1552" s="16">
        <f t="shared" si="100"/>
        <v>42472.449467592596</v>
      </c>
      <c r="T1552" s="16">
        <f t="shared" si="101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1" t="s">
        <v>8336</v>
      </c>
      <c r="R1553" t="s">
        <v>8341</v>
      </c>
      <c r="S1553" s="16">
        <f t="shared" si="100"/>
        <v>42121.824525462958</v>
      </c>
      <c r="T1553" s="16">
        <f t="shared" si="101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1" t="s">
        <v>8336</v>
      </c>
      <c r="R1554" t="s">
        <v>8341</v>
      </c>
      <c r="S1554" s="16">
        <f t="shared" si="100"/>
        <v>41892.688750000001</v>
      </c>
      <c r="T1554" s="16">
        <f t="shared" si="101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1" t="s">
        <v>8336</v>
      </c>
      <c r="R1555" t="s">
        <v>8341</v>
      </c>
      <c r="S1555" s="16">
        <f t="shared" si="100"/>
        <v>42219.282951388886</v>
      </c>
      <c r="T1555" s="16">
        <f t="shared" si="101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1" t="s">
        <v>8336</v>
      </c>
      <c r="R1556" t="s">
        <v>8341</v>
      </c>
      <c r="S1556" s="16">
        <f t="shared" si="100"/>
        <v>42188.252199074079</v>
      </c>
      <c r="T1556" s="16">
        <f t="shared" si="101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1" t="s">
        <v>8336</v>
      </c>
      <c r="R1557" t="s">
        <v>8341</v>
      </c>
      <c r="S1557" s="16">
        <f t="shared" si="100"/>
        <v>42241.613796296297</v>
      </c>
      <c r="T1557" s="16">
        <f t="shared" si="101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1" t="s">
        <v>8336</v>
      </c>
      <c r="R1558" t="s">
        <v>8341</v>
      </c>
      <c r="S1558" s="16">
        <f t="shared" si="100"/>
        <v>42525.153055555551</v>
      </c>
      <c r="T1558" s="16">
        <f t="shared" si="101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1" t="s">
        <v>8336</v>
      </c>
      <c r="R1559" t="s">
        <v>8341</v>
      </c>
      <c r="S1559" s="16">
        <f t="shared" si="100"/>
        <v>41871.65315972222</v>
      </c>
      <c r="T1559" s="16">
        <f t="shared" si="101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1" t="s">
        <v>8336</v>
      </c>
      <c r="R1560" t="s">
        <v>8341</v>
      </c>
      <c r="S1560" s="16">
        <f t="shared" si="100"/>
        <v>42185.397673611107</v>
      </c>
      <c r="T1560" s="16">
        <f t="shared" si="101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1" t="s">
        <v>8336</v>
      </c>
      <c r="R1561" t="s">
        <v>8341</v>
      </c>
      <c r="S1561" s="16">
        <f t="shared" si="100"/>
        <v>42108.05322916666</v>
      </c>
      <c r="T1561" s="16">
        <f t="shared" si="101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1" t="s">
        <v>8336</v>
      </c>
      <c r="R1562" t="s">
        <v>8341</v>
      </c>
      <c r="S1562" s="16">
        <f t="shared" si="100"/>
        <v>41936.020752314813</v>
      </c>
      <c r="T1562" s="16">
        <f t="shared" si="101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1" t="s">
        <v>8320</v>
      </c>
      <c r="R1563" t="s">
        <v>8342</v>
      </c>
      <c r="S1563" s="16">
        <f t="shared" si="100"/>
        <v>41555.041701388887</v>
      </c>
      <c r="T1563" s="16">
        <f t="shared" si="101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1" t="s">
        <v>8320</v>
      </c>
      <c r="R1564" t="s">
        <v>8342</v>
      </c>
      <c r="S1564" s="16">
        <f t="shared" si="100"/>
        <v>40079.566157407404</v>
      </c>
      <c r="T1564" s="16">
        <f t="shared" si="101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1" t="s">
        <v>8320</v>
      </c>
      <c r="R1565" t="s">
        <v>8342</v>
      </c>
      <c r="S1565" s="16">
        <f t="shared" si="100"/>
        <v>41652.742488425924</v>
      </c>
      <c r="T1565" s="16">
        <f t="shared" si="101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1" t="s">
        <v>8320</v>
      </c>
      <c r="R1566" t="s">
        <v>8342</v>
      </c>
      <c r="S1566" s="16">
        <f t="shared" si="100"/>
        <v>42121.367002314815</v>
      </c>
      <c r="T1566" s="16">
        <f t="shared" si="101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1" t="s">
        <v>8320</v>
      </c>
      <c r="R1567" t="s">
        <v>8342</v>
      </c>
      <c r="S1567" s="16">
        <f t="shared" si="100"/>
        <v>40672.729872685188</v>
      </c>
      <c r="T1567" s="16">
        <f t="shared" si="101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1" t="s">
        <v>8320</v>
      </c>
      <c r="R1568" t="s">
        <v>8342</v>
      </c>
      <c r="S1568" s="16">
        <f t="shared" si="100"/>
        <v>42549.916712962964</v>
      </c>
      <c r="T1568" s="16">
        <f t="shared" si="101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1" t="s">
        <v>8320</v>
      </c>
      <c r="R1569" t="s">
        <v>8342</v>
      </c>
      <c r="S1569" s="16">
        <f t="shared" si="100"/>
        <v>41671.936863425923</v>
      </c>
      <c r="T1569" s="16">
        <f t="shared" si="101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1" t="s">
        <v>8320</v>
      </c>
      <c r="R1570" t="s">
        <v>8342</v>
      </c>
      <c r="S1570" s="16">
        <f t="shared" si="100"/>
        <v>41962.062326388885</v>
      </c>
      <c r="T1570" s="16">
        <f t="shared" si="101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1" t="s">
        <v>8320</v>
      </c>
      <c r="R1571" t="s">
        <v>8342</v>
      </c>
      <c r="S1571" s="16">
        <f t="shared" si="100"/>
        <v>41389.679560185185</v>
      </c>
      <c r="T1571" s="16">
        <f t="shared" si="101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1" t="s">
        <v>8320</v>
      </c>
      <c r="R1572" t="s">
        <v>8342</v>
      </c>
      <c r="S1572" s="16">
        <f t="shared" si="100"/>
        <v>42438.813449074078</v>
      </c>
      <c r="T1572" s="16">
        <f t="shared" si="101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1" t="s">
        <v>8320</v>
      </c>
      <c r="R1573" t="s">
        <v>8342</v>
      </c>
      <c r="S1573" s="16">
        <f t="shared" si="100"/>
        <v>42144.769479166673</v>
      </c>
      <c r="T1573" s="16">
        <f t="shared" si="101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1" t="s">
        <v>8320</v>
      </c>
      <c r="R1574" t="s">
        <v>8342</v>
      </c>
      <c r="S1574" s="16">
        <f t="shared" si="100"/>
        <v>42404.033090277779</v>
      </c>
      <c r="T1574" s="16">
        <f t="shared" si="101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1" t="s">
        <v>8320</v>
      </c>
      <c r="R1575" t="s">
        <v>8342</v>
      </c>
      <c r="S1575" s="16">
        <f t="shared" si="100"/>
        <v>42786.000023148154</v>
      </c>
      <c r="T1575" s="16">
        <f t="shared" si="101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1" t="s">
        <v>8320</v>
      </c>
      <c r="R1576" t="s">
        <v>8342</v>
      </c>
      <c r="S1576" s="16">
        <f t="shared" si="100"/>
        <v>42017.927418981482</v>
      </c>
      <c r="T1576" s="16">
        <f t="shared" si="101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1" t="s">
        <v>8320</v>
      </c>
      <c r="R1577" t="s">
        <v>8342</v>
      </c>
      <c r="S1577" s="16">
        <f t="shared" si="100"/>
        <v>41799.524259259262</v>
      </c>
      <c r="T1577" s="16">
        <f t="shared" si="101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1" t="s">
        <v>8320</v>
      </c>
      <c r="R1578" t="s">
        <v>8342</v>
      </c>
      <c r="S1578" s="16">
        <f t="shared" si="100"/>
        <v>42140.879259259258</v>
      </c>
      <c r="T1578" s="16">
        <f t="shared" si="101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1" t="s">
        <v>8320</v>
      </c>
      <c r="R1579" t="s">
        <v>8342</v>
      </c>
      <c r="S1579" s="16">
        <f t="shared" si="100"/>
        <v>41054.847777777781</v>
      </c>
      <c r="T1579" s="16">
        <f t="shared" si="101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1" t="s">
        <v>8320</v>
      </c>
      <c r="R1580" t="s">
        <v>8342</v>
      </c>
      <c r="S1580" s="16">
        <f t="shared" si="100"/>
        <v>40399.065868055557</v>
      </c>
      <c r="T1580" s="16">
        <f t="shared" si="101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1" t="s">
        <v>8320</v>
      </c>
      <c r="R1581" t="s">
        <v>8342</v>
      </c>
      <c r="S1581" s="16">
        <f t="shared" si="100"/>
        <v>41481.996423611112</v>
      </c>
      <c r="T1581" s="16">
        <f t="shared" si="101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1" t="s">
        <v>8320</v>
      </c>
      <c r="R1582" t="s">
        <v>8342</v>
      </c>
      <c r="S1582" s="16">
        <f t="shared" si="100"/>
        <v>40990.050069444449</v>
      </c>
      <c r="T1582" s="16">
        <f t="shared" si="101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1" t="s">
        <v>8336</v>
      </c>
      <c r="R1583" t="s">
        <v>8343</v>
      </c>
      <c r="S1583" s="16">
        <f t="shared" si="100"/>
        <v>42325.448958333334</v>
      </c>
      <c r="T1583" s="16">
        <f t="shared" si="101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1" t="s">
        <v>8336</v>
      </c>
      <c r="R1584" t="s">
        <v>8343</v>
      </c>
      <c r="S1584" s="16">
        <f t="shared" si="100"/>
        <v>42246.789965277778</v>
      </c>
      <c r="T1584" s="16">
        <f t="shared" si="101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1" t="s">
        <v>8336</v>
      </c>
      <c r="R1585" t="s">
        <v>8343</v>
      </c>
      <c r="S1585" s="16">
        <f t="shared" si="100"/>
        <v>41877.904988425929</v>
      </c>
      <c r="T1585" s="16">
        <f t="shared" si="101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1" t="s">
        <v>8336</v>
      </c>
      <c r="R1586" t="s">
        <v>8343</v>
      </c>
      <c r="S1586" s="16">
        <f t="shared" si="100"/>
        <v>41779.649317129632</v>
      </c>
      <c r="T1586" s="16">
        <f t="shared" si="101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1" t="s">
        <v>8336</v>
      </c>
      <c r="R1587" t="s">
        <v>8343</v>
      </c>
      <c r="S1587" s="16">
        <f t="shared" si="100"/>
        <v>42707.895462962959</v>
      </c>
      <c r="T1587" s="16">
        <f t="shared" si="101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1" t="s">
        <v>8336</v>
      </c>
      <c r="R1588" t="s">
        <v>8343</v>
      </c>
      <c r="S1588" s="16">
        <f t="shared" si="100"/>
        <v>42069.104421296302</v>
      </c>
      <c r="T1588" s="16">
        <f t="shared" si="101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1" t="s">
        <v>8336</v>
      </c>
      <c r="R1589" t="s">
        <v>8343</v>
      </c>
      <c r="S1589" s="16">
        <f t="shared" si="100"/>
        <v>41956.950983796298</v>
      </c>
      <c r="T1589" s="16">
        <f t="shared" si="101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1" t="s">
        <v>8336</v>
      </c>
      <c r="R1590" t="s">
        <v>8343</v>
      </c>
      <c r="S1590" s="16">
        <f t="shared" si="100"/>
        <v>42005.24998842593</v>
      </c>
      <c r="T1590" s="16">
        <f t="shared" si="101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1" t="s">
        <v>8336</v>
      </c>
      <c r="R1591" t="s">
        <v>8343</v>
      </c>
      <c r="S1591" s="16">
        <f t="shared" si="100"/>
        <v>42256.984791666662</v>
      </c>
      <c r="T1591" s="16">
        <f t="shared" si="101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1" t="s">
        <v>8336</v>
      </c>
      <c r="R1592" t="s">
        <v>8343</v>
      </c>
      <c r="S1592" s="16">
        <f t="shared" si="100"/>
        <v>42240.857222222221</v>
      </c>
      <c r="T1592" s="16">
        <f t="shared" si="101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1" t="s">
        <v>8336</v>
      </c>
      <c r="R1593" t="s">
        <v>8343</v>
      </c>
      <c r="S1593" s="16">
        <f t="shared" si="100"/>
        <v>42433.726168981477</v>
      </c>
      <c r="T1593" s="16">
        <f t="shared" si="101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1" t="s">
        <v>8336</v>
      </c>
      <c r="R1594" t="s">
        <v>8343</v>
      </c>
      <c r="S1594" s="16">
        <f t="shared" si="100"/>
        <v>42046.072743055556</v>
      </c>
      <c r="T1594" s="16">
        <f t="shared" si="101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1" t="s">
        <v>8336</v>
      </c>
      <c r="R1595" t="s">
        <v>8343</v>
      </c>
      <c r="S1595" s="16">
        <f t="shared" si="100"/>
        <v>42033.845543981486</v>
      </c>
      <c r="T1595" s="16">
        <f t="shared" si="101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1" t="s">
        <v>8336</v>
      </c>
      <c r="R1596" t="s">
        <v>8343</v>
      </c>
      <c r="S1596" s="16">
        <f t="shared" si="100"/>
        <v>42445.712754629625</v>
      </c>
      <c r="T1596" s="16">
        <f t="shared" si="101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1" t="s">
        <v>8336</v>
      </c>
      <c r="R1597" t="s">
        <v>8343</v>
      </c>
      <c r="S1597" s="16">
        <f t="shared" si="100"/>
        <v>41780.050092592595</v>
      </c>
      <c r="T1597" s="16">
        <f t="shared" si="101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1" t="s">
        <v>8336</v>
      </c>
      <c r="R1598" t="s">
        <v>8343</v>
      </c>
      <c r="S1598" s="16">
        <f t="shared" si="100"/>
        <v>41941.430196759262</v>
      </c>
      <c r="T1598" s="16">
        <f t="shared" si="101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1" t="s">
        <v>8336</v>
      </c>
      <c r="R1599" t="s">
        <v>8343</v>
      </c>
      <c r="S1599" s="16">
        <f t="shared" si="100"/>
        <v>42603.354131944448</v>
      </c>
      <c r="T1599" s="16">
        <f t="shared" si="101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1" t="s">
        <v>8336</v>
      </c>
      <c r="R1600" t="s">
        <v>8343</v>
      </c>
      <c r="S1600" s="16">
        <f t="shared" si="100"/>
        <v>42151.667337962965</v>
      </c>
      <c r="T1600" s="16">
        <f t="shared" si="101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1" t="s">
        <v>8336</v>
      </c>
      <c r="R1601" t="s">
        <v>8343</v>
      </c>
      <c r="S1601" s="16">
        <f t="shared" si="100"/>
        <v>42438.53907407407</v>
      </c>
      <c r="T1601" s="16">
        <f t="shared" si="101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11" t="s">
        <v>8336</v>
      </c>
      <c r="R1602" t="s">
        <v>8343</v>
      </c>
      <c r="S1602" s="16">
        <f t="shared" si="100"/>
        <v>41791.057314814818</v>
      </c>
      <c r="T1602" s="16">
        <f t="shared" si="101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1" t="s">
        <v>8323</v>
      </c>
      <c r="R1603" t="s">
        <v>8324</v>
      </c>
      <c r="S1603" s="16">
        <f t="shared" ref="S1603:S1666" si="104">(((J1603/60)/60)/24)+DATE(1970,1,1)</f>
        <v>40638.092974537038</v>
      </c>
      <c r="T1603" s="16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1" t="s">
        <v>8323</v>
      </c>
      <c r="R1604" t="s">
        <v>8324</v>
      </c>
      <c r="S1604" s="16">
        <f t="shared" si="104"/>
        <v>40788.297650462962</v>
      </c>
      <c r="T1604" s="16">
        <f t="shared" si="105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1" t="s">
        <v>8323</v>
      </c>
      <c r="R1605" t="s">
        <v>8324</v>
      </c>
      <c r="S1605" s="16">
        <f t="shared" si="104"/>
        <v>40876.169664351852</v>
      </c>
      <c r="T1605" s="16">
        <f t="shared" si="105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1" t="s">
        <v>8323</v>
      </c>
      <c r="R1606" t="s">
        <v>8324</v>
      </c>
      <c r="S1606" s="16">
        <f t="shared" si="104"/>
        <v>40945.845312500001</v>
      </c>
      <c r="T1606" s="16">
        <f t="shared" si="105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1" t="s">
        <v>8323</v>
      </c>
      <c r="R1607" t="s">
        <v>8324</v>
      </c>
      <c r="S1607" s="16">
        <f t="shared" si="104"/>
        <v>40747.012881944444</v>
      </c>
      <c r="T1607" s="16">
        <f t="shared" si="105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1" t="s">
        <v>8323</v>
      </c>
      <c r="R1608" t="s">
        <v>8324</v>
      </c>
      <c r="S1608" s="16">
        <f t="shared" si="104"/>
        <v>40536.111550925925</v>
      </c>
      <c r="T1608" s="16">
        <f t="shared" si="105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1" t="s">
        <v>8323</v>
      </c>
      <c r="R1609" t="s">
        <v>8324</v>
      </c>
      <c r="S1609" s="16">
        <f t="shared" si="104"/>
        <v>41053.80846064815</v>
      </c>
      <c r="T1609" s="16">
        <f t="shared" si="105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1" t="s">
        <v>8323</v>
      </c>
      <c r="R1610" t="s">
        <v>8324</v>
      </c>
      <c r="S1610" s="16">
        <f t="shared" si="104"/>
        <v>41607.83085648148</v>
      </c>
      <c r="T1610" s="16">
        <f t="shared" si="105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1" t="s">
        <v>8323</v>
      </c>
      <c r="R1611" t="s">
        <v>8324</v>
      </c>
      <c r="S1611" s="16">
        <f t="shared" si="104"/>
        <v>40796.001261574071</v>
      </c>
      <c r="T1611" s="16">
        <f t="shared" si="105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1" t="s">
        <v>8323</v>
      </c>
      <c r="R1612" t="s">
        <v>8324</v>
      </c>
      <c r="S1612" s="16">
        <f t="shared" si="104"/>
        <v>41228.924884259257</v>
      </c>
      <c r="T1612" s="16">
        <f t="shared" si="105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1" t="s">
        <v>8323</v>
      </c>
      <c r="R1613" t="s">
        <v>8324</v>
      </c>
      <c r="S1613" s="16">
        <f t="shared" si="104"/>
        <v>41409.00037037037</v>
      </c>
      <c r="T1613" s="16">
        <f t="shared" si="105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1" t="s">
        <v>8323</v>
      </c>
      <c r="R1614" t="s">
        <v>8324</v>
      </c>
      <c r="S1614" s="16">
        <f t="shared" si="104"/>
        <v>41246.874814814815</v>
      </c>
      <c r="T1614" s="16">
        <f t="shared" si="105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1" t="s">
        <v>8323</v>
      </c>
      <c r="R1615" t="s">
        <v>8324</v>
      </c>
      <c r="S1615" s="16">
        <f t="shared" si="104"/>
        <v>41082.069467592592</v>
      </c>
      <c r="T1615" s="16">
        <f t="shared" si="105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1" t="s">
        <v>8323</v>
      </c>
      <c r="R1616" t="s">
        <v>8324</v>
      </c>
      <c r="S1616" s="16">
        <f t="shared" si="104"/>
        <v>41794.981122685182</v>
      </c>
      <c r="T1616" s="16">
        <f t="shared" si="105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1" t="s">
        <v>8323</v>
      </c>
      <c r="R1617" t="s">
        <v>8324</v>
      </c>
      <c r="S1617" s="16">
        <f t="shared" si="104"/>
        <v>40845.050879629627</v>
      </c>
      <c r="T1617" s="16">
        <f t="shared" si="105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1" t="s">
        <v>8323</v>
      </c>
      <c r="R1618" t="s">
        <v>8324</v>
      </c>
      <c r="S1618" s="16">
        <f t="shared" si="104"/>
        <v>41194.715520833335</v>
      </c>
      <c r="T1618" s="16">
        <f t="shared" si="105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1" t="s">
        <v>8323</v>
      </c>
      <c r="R1619" t="s">
        <v>8324</v>
      </c>
      <c r="S1619" s="16">
        <f t="shared" si="104"/>
        <v>41546.664212962962</v>
      </c>
      <c r="T1619" s="16">
        <f t="shared" si="105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1" t="s">
        <v>8323</v>
      </c>
      <c r="R1620" t="s">
        <v>8324</v>
      </c>
      <c r="S1620" s="16">
        <f t="shared" si="104"/>
        <v>41301.654340277775</v>
      </c>
      <c r="T1620" s="16">
        <f t="shared" si="105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1" t="s">
        <v>8323</v>
      </c>
      <c r="R1621" t="s">
        <v>8324</v>
      </c>
      <c r="S1621" s="16">
        <f t="shared" si="104"/>
        <v>41876.18618055556</v>
      </c>
      <c r="T1621" s="16">
        <f t="shared" si="105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1" t="s">
        <v>8323</v>
      </c>
      <c r="R1622" t="s">
        <v>8324</v>
      </c>
      <c r="S1622" s="16">
        <f t="shared" si="104"/>
        <v>41321.339583333334</v>
      </c>
      <c r="T1622" s="16">
        <f t="shared" si="105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1" t="s">
        <v>8323</v>
      </c>
      <c r="R1623" t="s">
        <v>8324</v>
      </c>
      <c r="S1623" s="16">
        <f t="shared" si="104"/>
        <v>41003.60665509259</v>
      </c>
      <c r="T1623" s="16">
        <f t="shared" si="105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1" t="s">
        <v>8323</v>
      </c>
      <c r="R1624" t="s">
        <v>8324</v>
      </c>
      <c r="S1624" s="16">
        <f t="shared" si="104"/>
        <v>41950.29483796296</v>
      </c>
      <c r="T1624" s="16">
        <f t="shared" si="105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1" t="s">
        <v>8323</v>
      </c>
      <c r="R1625" t="s">
        <v>8324</v>
      </c>
      <c r="S1625" s="16">
        <f t="shared" si="104"/>
        <v>41453.688530092593</v>
      </c>
      <c r="T1625" s="16">
        <f t="shared" si="105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1" t="s">
        <v>8323</v>
      </c>
      <c r="R1626" t="s">
        <v>8324</v>
      </c>
      <c r="S1626" s="16">
        <f t="shared" si="104"/>
        <v>41243.367303240739</v>
      </c>
      <c r="T1626" s="16">
        <f t="shared" si="105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1" t="s">
        <v>8323</v>
      </c>
      <c r="R1627" t="s">
        <v>8324</v>
      </c>
      <c r="S1627" s="16">
        <f t="shared" si="104"/>
        <v>41135.699687500004</v>
      </c>
      <c r="T1627" s="16">
        <f t="shared" si="105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1" t="s">
        <v>8323</v>
      </c>
      <c r="R1628" t="s">
        <v>8324</v>
      </c>
      <c r="S1628" s="16">
        <f t="shared" si="104"/>
        <v>41579.847997685189</v>
      </c>
      <c r="T1628" s="16">
        <f t="shared" si="105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1" t="s">
        <v>8323</v>
      </c>
      <c r="R1629" t="s">
        <v>8324</v>
      </c>
      <c r="S1629" s="16">
        <f t="shared" si="104"/>
        <v>41205.707048611112</v>
      </c>
      <c r="T1629" s="16">
        <f t="shared" si="105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1" t="s">
        <v>8323</v>
      </c>
      <c r="R1630" t="s">
        <v>8324</v>
      </c>
      <c r="S1630" s="16">
        <f t="shared" si="104"/>
        <v>41774.737060185187</v>
      </c>
      <c r="T1630" s="16">
        <f t="shared" si="105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1" t="s">
        <v>8323</v>
      </c>
      <c r="R1631" t="s">
        <v>8324</v>
      </c>
      <c r="S1631" s="16">
        <f t="shared" si="104"/>
        <v>41645.867280092592</v>
      </c>
      <c r="T1631" s="16">
        <f t="shared" si="105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1" t="s">
        <v>8323</v>
      </c>
      <c r="R1632" t="s">
        <v>8324</v>
      </c>
      <c r="S1632" s="16">
        <f t="shared" si="104"/>
        <v>40939.837673611109</v>
      </c>
      <c r="T1632" s="16">
        <f t="shared" si="105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1" t="s">
        <v>8323</v>
      </c>
      <c r="R1633" t="s">
        <v>8324</v>
      </c>
      <c r="S1633" s="16">
        <f t="shared" si="104"/>
        <v>41164.859502314815</v>
      </c>
      <c r="T1633" s="16">
        <f t="shared" si="105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1" t="s">
        <v>8323</v>
      </c>
      <c r="R1634" t="s">
        <v>8324</v>
      </c>
      <c r="S1634" s="16">
        <f t="shared" si="104"/>
        <v>40750.340902777774</v>
      </c>
      <c r="T1634" s="16">
        <f t="shared" si="105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1" t="s">
        <v>8323</v>
      </c>
      <c r="R1635" t="s">
        <v>8324</v>
      </c>
      <c r="S1635" s="16">
        <f t="shared" si="104"/>
        <v>40896.883750000001</v>
      </c>
      <c r="T1635" s="16">
        <f t="shared" si="105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1" t="s">
        <v>8323</v>
      </c>
      <c r="R1636" t="s">
        <v>8324</v>
      </c>
      <c r="S1636" s="16">
        <f t="shared" si="104"/>
        <v>40658.189826388887</v>
      </c>
      <c r="T1636" s="16">
        <f t="shared" si="105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1" t="s">
        <v>8323</v>
      </c>
      <c r="R1637" t="s">
        <v>8324</v>
      </c>
      <c r="S1637" s="16">
        <f t="shared" si="104"/>
        <v>42502.868761574078</v>
      </c>
      <c r="T1637" s="16">
        <f t="shared" si="105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1" t="s">
        <v>8323</v>
      </c>
      <c r="R1638" t="s">
        <v>8324</v>
      </c>
      <c r="S1638" s="16">
        <f t="shared" si="104"/>
        <v>40663.08666666667</v>
      </c>
      <c r="T1638" s="16">
        <f t="shared" si="105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1" t="s">
        <v>8323</v>
      </c>
      <c r="R1639" t="s">
        <v>8324</v>
      </c>
      <c r="S1639" s="16">
        <f t="shared" si="104"/>
        <v>40122.751620370371</v>
      </c>
      <c r="T1639" s="16">
        <f t="shared" si="105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1" t="s">
        <v>8323</v>
      </c>
      <c r="R1640" t="s">
        <v>8324</v>
      </c>
      <c r="S1640" s="16">
        <f t="shared" si="104"/>
        <v>41288.68712962963</v>
      </c>
      <c r="T1640" s="16">
        <f t="shared" si="105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1" t="s">
        <v>8323</v>
      </c>
      <c r="R1641" t="s">
        <v>8324</v>
      </c>
      <c r="S1641" s="16">
        <f t="shared" si="104"/>
        <v>40941.652372685188</v>
      </c>
      <c r="T1641" s="16">
        <f t="shared" si="105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1" t="s">
        <v>8323</v>
      </c>
      <c r="R1642" t="s">
        <v>8324</v>
      </c>
      <c r="S1642" s="16">
        <f t="shared" si="104"/>
        <v>40379.23096064815</v>
      </c>
      <c r="T1642" s="16">
        <f t="shared" si="105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1" t="s">
        <v>8323</v>
      </c>
      <c r="R1643" t="s">
        <v>8344</v>
      </c>
      <c r="S1643" s="16">
        <f t="shared" si="104"/>
        <v>41962.596574074079</v>
      </c>
      <c r="T1643" s="16">
        <f t="shared" si="105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1" t="s">
        <v>8323</v>
      </c>
      <c r="R1644" t="s">
        <v>8344</v>
      </c>
      <c r="S1644" s="16">
        <f t="shared" si="104"/>
        <v>40688.024618055555</v>
      </c>
      <c r="T1644" s="16">
        <f t="shared" si="105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1" t="s">
        <v>8323</v>
      </c>
      <c r="R1645" t="s">
        <v>8344</v>
      </c>
      <c r="S1645" s="16">
        <f t="shared" si="104"/>
        <v>41146.824212962965</v>
      </c>
      <c r="T1645" s="16">
        <f t="shared" si="105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1" t="s">
        <v>8323</v>
      </c>
      <c r="R1646" t="s">
        <v>8344</v>
      </c>
      <c r="S1646" s="16">
        <f t="shared" si="104"/>
        <v>41175.05972222222</v>
      </c>
      <c r="T1646" s="16">
        <f t="shared" si="105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1" t="s">
        <v>8323</v>
      </c>
      <c r="R1647" t="s">
        <v>8344</v>
      </c>
      <c r="S1647" s="16">
        <f t="shared" si="104"/>
        <v>41521.617361111108</v>
      </c>
      <c r="T1647" s="16">
        <f t="shared" si="105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1" t="s">
        <v>8323</v>
      </c>
      <c r="R1648" t="s">
        <v>8344</v>
      </c>
      <c r="S1648" s="16">
        <f t="shared" si="104"/>
        <v>41833.450266203705</v>
      </c>
      <c r="T1648" s="16">
        <f t="shared" si="105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1" t="s">
        <v>8323</v>
      </c>
      <c r="R1649" t="s">
        <v>8344</v>
      </c>
      <c r="S1649" s="16">
        <f t="shared" si="104"/>
        <v>41039.409456018519</v>
      </c>
      <c r="T1649" s="16">
        <f t="shared" si="105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1" t="s">
        <v>8323</v>
      </c>
      <c r="R1650" t="s">
        <v>8344</v>
      </c>
      <c r="S1650" s="16">
        <f t="shared" si="104"/>
        <v>40592.704652777778</v>
      </c>
      <c r="T1650" s="16">
        <f t="shared" si="105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1" t="s">
        <v>8323</v>
      </c>
      <c r="R1651" t="s">
        <v>8344</v>
      </c>
      <c r="S1651" s="16">
        <f t="shared" si="104"/>
        <v>41737.684664351851</v>
      </c>
      <c r="T1651" s="16">
        <f t="shared" si="105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1" t="s">
        <v>8323</v>
      </c>
      <c r="R1652" t="s">
        <v>8344</v>
      </c>
      <c r="S1652" s="16">
        <f t="shared" si="104"/>
        <v>41526.435613425929</v>
      </c>
      <c r="T1652" s="16">
        <f t="shared" si="105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1" t="s">
        <v>8323</v>
      </c>
      <c r="R1653" t="s">
        <v>8344</v>
      </c>
      <c r="S1653" s="16">
        <f t="shared" si="104"/>
        <v>40625.900694444441</v>
      </c>
      <c r="T1653" s="16">
        <f t="shared" si="105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1" t="s">
        <v>8323</v>
      </c>
      <c r="R1654" t="s">
        <v>8344</v>
      </c>
      <c r="S1654" s="16">
        <f t="shared" si="104"/>
        <v>41572.492974537039</v>
      </c>
      <c r="T1654" s="16">
        <f t="shared" si="105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1" t="s">
        <v>8323</v>
      </c>
      <c r="R1655" t="s">
        <v>8344</v>
      </c>
      <c r="S1655" s="16">
        <f t="shared" si="104"/>
        <v>40626.834444444445</v>
      </c>
      <c r="T1655" s="16">
        <f t="shared" si="105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1" t="s">
        <v>8323</v>
      </c>
      <c r="R1656" t="s">
        <v>8344</v>
      </c>
      <c r="S1656" s="16">
        <f t="shared" si="104"/>
        <v>40987.890740740739</v>
      </c>
      <c r="T1656" s="16">
        <f t="shared" si="105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1" t="s">
        <v>8323</v>
      </c>
      <c r="R1657" t="s">
        <v>8344</v>
      </c>
      <c r="S1657" s="16">
        <f t="shared" si="104"/>
        <v>40974.791898148149</v>
      </c>
      <c r="T1657" s="16">
        <f t="shared" si="105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1" t="s">
        <v>8323</v>
      </c>
      <c r="R1658" t="s">
        <v>8344</v>
      </c>
      <c r="S1658" s="16">
        <f t="shared" si="104"/>
        <v>41226.928842592592</v>
      </c>
      <c r="T1658" s="16">
        <f t="shared" si="105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1" t="s">
        <v>8323</v>
      </c>
      <c r="R1659" t="s">
        <v>8344</v>
      </c>
      <c r="S1659" s="16">
        <f t="shared" si="104"/>
        <v>41023.782037037039</v>
      </c>
      <c r="T1659" s="16">
        <f t="shared" si="105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1" t="s">
        <v>8323</v>
      </c>
      <c r="R1660" t="s">
        <v>8344</v>
      </c>
      <c r="S1660" s="16">
        <f t="shared" si="104"/>
        <v>41223.22184027778</v>
      </c>
      <c r="T1660" s="16">
        <f t="shared" si="105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1" t="s">
        <v>8323</v>
      </c>
      <c r="R1661" t="s">
        <v>8344</v>
      </c>
      <c r="S1661" s="16">
        <f t="shared" si="104"/>
        <v>41596.913437499999</v>
      </c>
      <c r="T1661" s="16">
        <f t="shared" si="105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1" t="s">
        <v>8323</v>
      </c>
      <c r="R1662" t="s">
        <v>8344</v>
      </c>
      <c r="S1662" s="16">
        <f t="shared" si="104"/>
        <v>42459.693865740745</v>
      </c>
      <c r="T1662" s="16">
        <f t="shared" si="105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1" t="s">
        <v>8323</v>
      </c>
      <c r="R1663" t="s">
        <v>8344</v>
      </c>
      <c r="S1663" s="16">
        <f t="shared" si="104"/>
        <v>42343.998043981483</v>
      </c>
      <c r="T1663" s="16">
        <f t="shared" si="105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1" t="s">
        <v>8323</v>
      </c>
      <c r="R1664" t="s">
        <v>8344</v>
      </c>
      <c r="S1664" s="16">
        <f t="shared" si="104"/>
        <v>40848.198333333334</v>
      </c>
      <c r="T1664" s="16">
        <f t="shared" si="105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1" t="s">
        <v>8323</v>
      </c>
      <c r="R1665" t="s">
        <v>8344</v>
      </c>
      <c r="S1665" s="16">
        <f t="shared" si="104"/>
        <v>42006.02207175926</v>
      </c>
      <c r="T1665" s="16">
        <f t="shared" si="105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11" t="s">
        <v>8323</v>
      </c>
      <c r="R1666" t="s">
        <v>8344</v>
      </c>
      <c r="S1666" s="16">
        <f t="shared" si="104"/>
        <v>40939.761782407404</v>
      </c>
      <c r="T1666" s="16">
        <f t="shared" si="105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1" t="s">
        <v>8323</v>
      </c>
      <c r="R1667" t="s">
        <v>8344</v>
      </c>
      <c r="S1667" s="16">
        <f t="shared" ref="S1667:S1730" si="108">(((J1667/60)/60)/24)+DATE(1970,1,1)</f>
        <v>40564.649456018517</v>
      </c>
      <c r="T1667" s="16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1" t="s">
        <v>8323</v>
      </c>
      <c r="R1668" t="s">
        <v>8344</v>
      </c>
      <c r="S1668" s="16">
        <f t="shared" si="108"/>
        <v>41331.253159722226</v>
      </c>
      <c r="T1668" s="16">
        <f t="shared" si="109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1" t="s">
        <v>8323</v>
      </c>
      <c r="R1669" t="s">
        <v>8344</v>
      </c>
      <c r="S1669" s="16">
        <f t="shared" si="108"/>
        <v>41682.0705787037</v>
      </c>
      <c r="T1669" s="16">
        <f t="shared" si="109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1" t="s">
        <v>8323</v>
      </c>
      <c r="R1670" t="s">
        <v>8344</v>
      </c>
      <c r="S1670" s="16">
        <f t="shared" si="108"/>
        <v>40845.14975694444</v>
      </c>
      <c r="T1670" s="16">
        <f t="shared" si="109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1" t="s">
        <v>8323</v>
      </c>
      <c r="R1671" t="s">
        <v>8344</v>
      </c>
      <c r="S1671" s="16">
        <f t="shared" si="108"/>
        <v>42461.885138888887</v>
      </c>
      <c r="T1671" s="16">
        <f t="shared" si="109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1" t="s">
        <v>8323</v>
      </c>
      <c r="R1672" t="s">
        <v>8344</v>
      </c>
      <c r="S1672" s="16">
        <f t="shared" si="108"/>
        <v>40313.930543981485</v>
      </c>
      <c r="T1672" s="16">
        <f t="shared" si="109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1" t="s">
        <v>8323</v>
      </c>
      <c r="R1673" t="s">
        <v>8344</v>
      </c>
      <c r="S1673" s="16">
        <f t="shared" si="108"/>
        <v>42553.54414351852</v>
      </c>
      <c r="T1673" s="16">
        <f t="shared" si="109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1" t="s">
        <v>8323</v>
      </c>
      <c r="R1674" t="s">
        <v>8344</v>
      </c>
      <c r="S1674" s="16">
        <f t="shared" si="108"/>
        <v>41034.656597222223</v>
      </c>
      <c r="T1674" s="16">
        <f t="shared" si="109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1" t="s">
        <v>8323</v>
      </c>
      <c r="R1675" t="s">
        <v>8344</v>
      </c>
      <c r="S1675" s="16">
        <f t="shared" si="108"/>
        <v>42039.878379629634</v>
      </c>
      <c r="T1675" s="16">
        <f t="shared" si="109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1" t="s">
        <v>8323</v>
      </c>
      <c r="R1676" t="s">
        <v>8344</v>
      </c>
      <c r="S1676" s="16">
        <f t="shared" si="108"/>
        <v>42569.605393518519</v>
      </c>
      <c r="T1676" s="16">
        <f t="shared" si="109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1" t="s">
        <v>8323</v>
      </c>
      <c r="R1677" t="s">
        <v>8344</v>
      </c>
      <c r="S1677" s="16">
        <f t="shared" si="108"/>
        <v>40802.733101851853</v>
      </c>
      <c r="T1677" s="16">
        <f t="shared" si="109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1" t="s">
        <v>8323</v>
      </c>
      <c r="R1678" t="s">
        <v>8344</v>
      </c>
      <c r="S1678" s="16">
        <f t="shared" si="108"/>
        <v>40973.72623842593</v>
      </c>
      <c r="T1678" s="16">
        <f t="shared" si="109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1" t="s">
        <v>8323</v>
      </c>
      <c r="R1679" t="s">
        <v>8344</v>
      </c>
      <c r="S1679" s="16">
        <f t="shared" si="108"/>
        <v>42416.407129629632</v>
      </c>
      <c r="T1679" s="16">
        <f t="shared" si="109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1" t="s">
        <v>8323</v>
      </c>
      <c r="R1680" t="s">
        <v>8344</v>
      </c>
      <c r="S1680" s="16">
        <f t="shared" si="108"/>
        <v>41662.854988425926</v>
      </c>
      <c r="T1680" s="16">
        <f t="shared" si="109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1" t="s">
        <v>8323</v>
      </c>
      <c r="R1681" t="s">
        <v>8344</v>
      </c>
      <c r="S1681" s="16">
        <f t="shared" si="108"/>
        <v>40723.068807870368</v>
      </c>
      <c r="T1681" s="16">
        <f t="shared" si="109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1" t="s">
        <v>8323</v>
      </c>
      <c r="R1682" t="s">
        <v>8344</v>
      </c>
      <c r="S1682" s="16">
        <f t="shared" si="108"/>
        <v>41802.757719907408</v>
      </c>
      <c r="T1682" s="16">
        <f t="shared" si="109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1" t="s">
        <v>8323</v>
      </c>
      <c r="R1683" t="s">
        <v>8345</v>
      </c>
      <c r="S1683" s="16">
        <f t="shared" si="108"/>
        <v>42774.121342592596</v>
      </c>
      <c r="T1683" s="16">
        <f t="shared" si="109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1" t="s">
        <v>8323</v>
      </c>
      <c r="R1684" t="s">
        <v>8345</v>
      </c>
      <c r="S1684" s="16">
        <f t="shared" si="108"/>
        <v>42779.21365740741</v>
      </c>
      <c r="T1684" s="16">
        <f t="shared" si="109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1" t="s">
        <v>8323</v>
      </c>
      <c r="R1685" t="s">
        <v>8345</v>
      </c>
      <c r="S1685" s="16">
        <f t="shared" si="108"/>
        <v>42808.781689814816</v>
      </c>
      <c r="T1685" s="16">
        <f t="shared" si="109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1" t="s">
        <v>8323</v>
      </c>
      <c r="R1686" t="s">
        <v>8345</v>
      </c>
      <c r="S1686" s="16">
        <f t="shared" si="108"/>
        <v>42783.815289351856</v>
      </c>
      <c r="T1686" s="16">
        <f t="shared" si="109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1" t="s">
        <v>8323</v>
      </c>
      <c r="R1687" t="s">
        <v>8345</v>
      </c>
      <c r="S1687" s="16">
        <f t="shared" si="108"/>
        <v>42788.2502662037</v>
      </c>
      <c r="T1687" s="16">
        <f t="shared" si="109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1" t="s">
        <v>8323</v>
      </c>
      <c r="R1688" t="s">
        <v>8345</v>
      </c>
      <c r="S1688" s="16">
        <f t="shared" si="108"/>
        <v>42792.843969907408</v>
      </c>
      <c r="T1688" s="16">
        <f t="shared" si="109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1" t="s">
        <v>8323</v>
      </c>
      <c r="R1689" t="s">
        <v>8345</v>
      </c>
      <c r="S1689" s="16">
        <f t="shared" si="108"/>
        <v>42802.046817129631</v>
      </c>
      <c r="T1689" s="16">
        <f t="shared" si="109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1" t="s">
        <v>8323</v>
      </c>
      <c r="R1690" t="s">
        <v>8345</v>
      </c>
      <c r="S1690" s="16">
        <f t="shared" si="108"/>
        <v>42804.534652777773</v>
      </c>
      <c r="T1690" s="16">
        <f t="shared" si="109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1" t="s">
        <v>8323</v>
      </c>
      <c r="R1691" t="s">
        <v>8345</v>
      </c>
      <c r="S1691" s="16">
        <f t="shared" si="108"/>
        <v>42780.942476851851</v>
      </c>
      <c r="T1691" s="16">
        <f t="shared" si="109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1" t="s">
        <v>8323</v>
      </c>
      <c r="R1692" t="s">
        <v>8345</v>
      </c>
      <c r="S1692" s="16">
        <f t="shared" si="108"/>
        <v>42801.43104166667</v>
      </c>
      <c r="T1692" s="16">
        <f t="shared" si="109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1" t="s">
        <v>8323</v>
      </c>
      <c r="R1693" t="s">
        <v>8345</v>
      </c>
      <c r="S1693" s="16">
        <f t="shared" si="108"/>
        <v>42795.701481481476</v>
      </c>
      <c r="T1693" s="16">
        <f t="shared" si="109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1" t="s">
        <v>8323</v>
      </c>
      <c r="R1694" t="s">
        <v>8345</v>
      </c>
      <c r="S1694" s="16">
        <f t="shared" si="108"/>
        <v>42788.151238425926</v>
      </c>
      <c r="T1694" s="16">
        <f t="shared" si="109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1" t="s">
        <v>8323</v>
      </c>
      <c r="R1695" t="s">
        <v>8345</v>
      </c>
      <c r="S1695" s="16">
        <f t="shared" si="108"/>
        <v>42803.920277777783</v>
      </c>
      <c r="T1695" s="16">
        <f t="shared" si="109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1" t="s">
        <v>8323</v>
      </c>
      <c r="R1696" t="s">
        <v>8345</v>
      </c>
      <c r="S1696" s="16">
        <f t="shared" si="108"/>
        <v>42791.669837962967</v>
      </c>
      <c r="T1696" s="16">
        <f t="shared" si="109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1" t="s">
        <v>8323</v>
      </c>
      <c r="R1697" t="s">
        <v>8345</v>
      </c>
      <c r="S1697" s="16">
        <f t="shared" si="108"/>
        <v>42801.031412037039</v>
      </c>
      <c r="T1697" s="16">
        <f t="shared" si="109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1" t="s">
        <v>8323</v>
      </c>
      <c r="R1698" t="s">
        <v>8345</v>
      </c>
      <c r="S1698" s="16">
        <f t="shared" si="108"/>
        <v>42796.069571759261</v>
      </c>
      <c r="T1698" s="16">
        <f t="shared" si="109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1" t="s">
        <v>8323</v>
      </c>
      <c r="R1699" t="s">
        <v>8345</v>
      </c>
      <c r="S1699" s="16">
        <f t="shared" si="108"/>
        <v>42805.032962962956</v>
      </c>
      <c r="T1699" s="16">
        <f t="shared" si="109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1" t="s">
        <v>8323</v>
      </c>
      <c r="R1700" t="s">
        <v>8345</v>
      </c>
      <c r="S1700" s="16">
        <f t="shared" si="108"/>
        <v>42796.207870370374</v>
      </c>
      <c r="T1700" s="16">
        <f t="shared" si="109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1" t="s">
        <v>8323</v>
      </c>
      <c r="R1701" t="s">
        <v>8345</v>
      </c>
      <c r="S1701" s="16">
        <f t="shared" si="108"/>
        <v>42806.863946759258</v>
      </c>
      <c r="T1701" s="16">
        <f t="shared" si="109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1" t="s">
        <v>8323</v>
      </c>
      <c r="R1702" t="s">
        <v>8345</v>
      </c>
      <c r="S1702" s="16">
        <f t="shared" si="108"/>
        <v>42796.071643518517</v>
      </c>
      <c r="T1702" s="16">
        <f t="shared" si="109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1" t="s">
        <v>8323</v>
      </c>
      <c r="R1703" t="s">
        <v>8345</v>
      </c>
      <c r="S1703" s="16">
        <f t="shared" si="108"/>
        <v>41989.664409722223</v>
      </c>
      <c r="T1703" s="16">
        <f t="shared" si="109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1" t="s">
        <v>8323</v>
      </c>
      <c r="R1704" t="s">
        <v>8345</v>
      </c>
      <c r="S1704" s="16">
        <f t="shared" si="108"/>
        <v>42063.869791666672</v>
      </c>
      <c r="T1704" s="16">
        <f t="shared" si="109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1" t="s">
        <v>8323</v>
      </c>
      <c r="R1705" t="s">
        <v>8345</v>
      </c>
      <c r="S1705" s="16">
        <f t="shared" si="108"/>
        <v>42187.281678240746</v>
      </c>
      <c r="T1705" s="16">
        <f t="shared" si="109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1" t="s">
        <v>8323</v>
      </c>
      <c r="R1706" t="s">
        <v>8345</v>
      </c>
      <c r="S1706" s="16">
        <f t="shared" si="108"/>
        <v>42021.139733796299</v>
      </c>
      <c r="T1706" s="16">
        <f t="shared" si="109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1" t="s">
        <v>8323</v>
      </c>
      <c r="R1707" t="s">
        <v>8345</v>
      </c>
      <c r="S1707" s="16">
        <f t="shared" si="108"/>
        <v>42245.016736111109</v>
      </c>
      <c r="T1707" s="16">
        <f t="shared" si="109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1" t="s">
        <v>8323</v>
      </c>
      <c r="R1708" t="s">
        <v>8345</v>
      </c>
      <c r="S1708" s="16">
        <f t="shared" si="108"/>
        <v>42179.306388888886</v>
      </c>
      <c r="T1708" s="16">
        <f t="shared" si="109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1" t="s">
        <v>8323</v>
      </c>
      <c r="R1709" t="s">
        <v>8345</v>
      </c>
      <c r="S1709" s="16">
        <f t="shared" si="108"/>
        <v>42427.721006944441</v>
      </c>
      <c r="T1709" s="16">
        <f t="shared" si="109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1" t="s">
        <v>8323</v>
      </c>
      <c r="R1710" t="s">
        <v>8345</v>
      </c>
      <c r="S1710" s="16">
        <f t="shared" si="108"/>
        <v>42451.866967592592</v>
      </c>
      <c r="T1710" s="16">
        <f t="shared" si="109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1" t="s">
        <v>8323</v>
      </c>
      <c r="R1711" t="s">
        <v>8345</v>
      </c>
      <c r="S1711" s="16">
        <f t="shared" si="108"/>
        <v>41841.56381944444</v>
      </c>
      <c r="T1711" s="16">
        <f t="shared" si="109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1" t="s">
        <v>8323</v>
      </c>
      <c r="R1712" t="s">
        <v>8345</v>
      </c>
      <c r="S1712" s="16">
        <f t="shared" si="108"/>
        <v>42341.59129629629</v>
      </c>
      <c r="T1712" s="16">
        <f t="shared" si="109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1" t="s">
        <v>8323</v>
      </c>
      <c r="R1713" t="s">
        <v>8345</v>
      </c>
      <c r="S1713" s="16">
        <f t="shared" si="108"/>
        <v>41852.646226851852</v>
      </c>
      <c r="T1713" s="16">
        <f t="shared" si="109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1" t="s">
        <v>8323</v>
      </c>
      <c r="R1714" t="s">
        <v>8345</v>
      </c>
      <c r="S1714" s="16">
        <f t="shared" si="108"/>
        <v>42125.913807870369</v>
      </c>
      <c r="T1714" s="16">
        <f t="shared" si="109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1" t="s">
        <v>8323</v>
      </c>
      <c r="R1715" t="s">
        <v>8345</v>
      </c>
      <c r="S1715" s="16">
        <f t="shared" si="108"/>
        <v>41887.801064814819</v>
      </c>
      <c r="T1715" s="16">
        <f t="shared" si="109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1" t="s">
        <v>8323</v>
      </c>
      <c r="R1716" t="s">
        <v>8345</v>
      </c>
      <c r="S1716" s="16">
        <f t="shared" si="108"/>
        <v>42095.918530092589</v>
      </c>
      <c r="T1716" s="16">
        <f t="shared" si="109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1" t="s">
        <v>8323</v>
      </c>
      <c r="R1717" t="s">
        <v>8345</v>
      </c>
      <c r="S1717" s="16">
        <f t="shared" si="108"/>
        <v>42064.217418981483</v>
      </c>
      <c r="T1717" s="16">
        <f t="shared" si="109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1" t="s">
        <v>8323</v>
      </c>
      <c r="R1718" t="s">
        <v>8345</v>
      </c>
      <c r="S1718" s="16">
        <f t="shared" si="108"/>
        <v>42673.577534722222</v>
      </c>
      <c r="T1718" s="16">
        <f t="shared" si="109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1" t="s">
        <v>8323</v>
      </c>
      <c r="R1719" t="s">
        <v>8345</v>
      </c>
      <c r="S1719" s="16">
        <f t="shared" si="108"/>
        <v>42460.98192129629</v>
      </c>
      <c r="T1719" s="16">
        <f t="shared" si="109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1" t="s">
        <v>8323</v>
      </c>
      <c r="R1720" t="s">
        <v>8345</v>
      </c>
      <c r="S1720" s="16">
        <f t="shared" si="108"/>
        <v>42460.610520833332</v>
      </c>
      <c r="T1720" s="16">
        <f t="shared" si="109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1" t="s">
        <v>8323</v>
      </c>
      <c r="R1721" t="s">
        <v>8345</v>
      </c>
      <c r="S1721" s="16">
        <f t="shared" si="108"/>
        <v>41869.534618055557</v>
      </c>
      <c r="T1721" s="16">
        <f t="shared" si="109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1" t="s">
        <v>8323</v>
      </c>
      <c r="R1722" t="s">
        <v>8345</v>
      </c>
      <c r="S1722" s="16">
        <f t="shared" si="108"/>
        <v>41922.783229166671</v>
      </c>
      <c r="T1722" s="16">
        <f t="shared" si="109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1" t="s">
        <v>8323</v>
      </c>
      <c r="R1723" t="s">
        <v>8345</v>
      </c>
      <c r="S1723" s="16">
        <f t="shared" si="108"/>
        <v>42319.461377314816</v>
      </c>
      <c r="T1723" s="16">
        <f t="shared" si="109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1" t="s">
        <v>8323</v>
      </c>
      <c r="R1724" t="s">
        <v>8345</v>
      </c>
      <c r="S1724" s="16">
        <f t="shared" si="108"/>
        <v>42425.960983796293</v>
      </c>
      <c r="T1724" s="16">
        <f t="shared" si="109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1" t="s">
        <v>8323</v>
      </c>
      <c r="R1725" t="s">
        <v>8345</v>
      </c>
      <c r="S1725" s="16">
        <f t="shared" si="108"/>
        <v>42129.82540509259</v>
      </c>
      <c r="T1725" s="16">
        <f t="shared" si="109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1" t="s">
        <v>8323</v>
      </c>
      <c r="R1726" t="s">
        <v>8345</v>
      </c>
      <c r="S1726" s="16">
        <f t="shared" si="108"/>
        <v>41912.932430555556</v>
      </c>
      <c r="T1726" s="16">
        <f t="shared" si="109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1" t="s">
        <v>8323</v>
      </c>
      <c r="R1727" t="s">
        <v>8345</v>
      </c>
      <c r="S1727" s="16">
        <f t="shared" si="108"/>
        <v>41845.968159722222</v>
      </c>
      <c r="T1727" s="16">
        <f t="shared" si="109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1" t="s">
        <v>8323</v>
      </c>
      <c r="R1728" t="s">
        <v>8345</v>
      </c>
      <c r="S1728" s="16">
        <f t="shared" si="108"/>
        <v>41788.919722222221</v>
      </c>
      <c r="T1728" s="16">
        <f t="shared" si="109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1" t="s">
        <v>8323</v>
      </c>
      <c r="R1729" t="s">
        <v>8345</v>
      </c>
      <c r="S1729" s="16">
        <f t="shared" si="108"/>
        <v>42044.927974537044</v>
      </c>
      <c r="T1729" s="16">
        <f t="shared" si="109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11" t="s">
        <v>8323</v>
      </c>
      <c r="R1730" t="s">
        <v>8345</v>
      </c>
      <c r="S1730" s="16">
        <f t="shared" si="108"/>
        <v>42268.625856481478</v>
      </c>
      <c r="T1730" s="16">
        <f t="shared" si="109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1" t="s">
        <v>8323</v>
      </c>
      <c r="R1731" t="s">
        <v>8345</v>
      </c>
      <c r="S1731" s="16">
        <f t="shared" ref="S1731:S1794" si="112">(((J1731/60)/60)/24)+DATE(1970,1,1)</f>
        <v>42471.052152777775</v>
      </c>
      <c r="T1731" s="16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1" t="s">
        <v>8323</v>
      </c>
      <c r="R1732" t="s">
        <v>8345</v>
      </c>
      <c r="S1732" s="16">
        <f t="shared" si="112"/>
        <v>42272.087766203709</v>
      </c>
      <c r="T1732" s="16">
        <f t="shared" si="11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1" t="s">
        <v>8323</v>
      </c>
      <c r="R1733" t="s">
        <v>8345</v>
      </c>
      <c r="S1733" s="16">
        <f t="shared" si="112"/>
        <v>42152.906851851847</v>
      </c>
      <c r="T1733" s="16">
        <f t="shared" si="11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1" t="s">
        <v>8323</v>
      </c>
      <c r="R1734" t="s">
        <v>8345</v>
      </c>
      <c r="S1734" s="16">
        <f t="shared" si="112"/>
        <v>42325.683807870373</v>
      </c>
      <c r="T1734" s="16">
        <f t="shared" si="11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1" t="s">
        <v>8323</v>
      </c>
      <c r="R1735" t="s">
        <v>8345</v>
      </c>
      <c r="S1735" s="16">
        <f t="shared" si="112"/>
        <v>42614.675625000003</v>
      </c>
      <c r="T1735" s="16">
        <f t="shared" si="11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1" t="s">
        <v>8323</v>
      </c>
      <c r="R1736" t="s">
        <v>8345</v>
      </c>
      <c r="S1736" s="16">
        <f t="shared" si="112"/>
        <v>42102.036527777775</v>
      </c>
      <c r="T1736" s="16">
        <f t="shared" si="11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1" t="s">
        <v>8323</v>
      </c>
      <c r="R1737" t="s">
        <v>8345</v>
      </c>
      <c r="S1737" s="16">
        <f t="shared" si="112"/>
        <v>42559.814178240747</v>
      </c>
      <c r="T1737" s="16">
        <f t="shared" si="11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1" t="s">
        <v>8323</v>
      </c>
      <c r="R1738" t="s">
        <v>8345</v>
      </c>
      <c r="S1738" s="16">
        <f t="shared" si="112"/>
        <v>42286.861493055556</v>
      </c>
      <c r="T1738" s="16">
        <f t="shared" si="11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1" t="s">
        <v>8323</v>
      </c>
      <c r="R1739" t="s">
        <v>8345</v>
      </c>
      <c r="S1739" s="16">
        <f t="shared" si="112"/>
        <v>42175.948981481488</v>
      </c>
      <c r="T1739" s="16">
        <f t="shared" si="11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1" t="s">
        <v>8323</v>
      </c>
      <c r="R1740" t="s">
        <v>8345</v>
      </c>
      <c r="S1740" s="16">
        <f t="shared" si="112"/>
        <v>41884.874328703707</v>
      </c>
      <c r="T1740" s="16">
        <f t="shared" si="11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1" t="s">
        <v>8323</v>
      </c>
      <c r="R1741" t="s">
        <v>8345</v>
      </c>
      <c r="S1741" s="16">
        <f t="shared" si="112"/>
        <v>42435.874212962968</v>
      </c>
      <c r="T1741" s="16">
        <f t="shared" si="11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1" t="s">
        <v>8323</v>
      </c>
      <c r="R1742" t="s">
        <v>8345</v>
      </c>
      <c r="S1742" s="16">
        <f t="shared" si="112"/>
        <v>42171.817384259266</v>
      </c>
      <c r="T1742" s="16">
        <f t="shared" si="11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1" t="s">
        <v>8336</v>
      </c>
      <c r="R1743" t="s">
        <v>8337</v>
      </c>
      <c r="S1743" s="16">
        <f t="shared" si="112"/>
        <v>42120.628136574072</v>
      </c>
      <c r="T1743" s="16">
        <f t="shared" si="11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1" t="s">
        <v>8336</v>
      </c>
      <c r="R1744" t="s">
        <v>8337</v>
      </c>
      <c r="S1744" s="16">
        <f t="shared" si="112"/>
        <v>42710.876967592587</v>
      </c>
      <c r="T1744" s="16">
        <f t="shared" si="11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1" t="s">
        <v>8336</v>
      </c>
      <c r="R1745" t="s">
        <v>8337</v>
      </c>
      <c r="S1745" s="16">
        <f t="shared" si="112"/>
        <v>42586.925636574073</v>
      </c>
      <c r="T1745" s="16">
        <f t="shared" si="11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1" t="s">
        <v>8336</v>
      </c>
      <c r="R1746" t="s">
        <v>8337</v>
      </c>
      <c r="S1746" s="16">
        <f t="shared" si="112"/>
        <v>42026.605057870373</v>
      </c>
      <c r="T1746" s="16">
        <f t="shared" si="11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1" t="s">
        <v>8336</v>
      </c>
      <c r="R1747" t="s">
        <v>8337</v>
      </c>
      <c r="S1747" s="16">
        <f t="shared" si="112"/>
        <v>42690.259699074071</v>
      </c>
      <c r="T1747" s="16">
        <f t="shared" si="11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1" t="s">
        <v>8336</v>
      </c>
      <c r="R1748" t="s">
        <v>8337</v>
      </c>
      <c r="S1748" s="16">
        <f t="shared" si="112"/>
        <v>42668.176701388889</v>
      </c>
      <c r="T1748" s="16">
        <f t="shared" si="11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1" t="s">
        <v>8336</v>
      </c>
      <c r="R1749" t="s">
        <v>8337</v>
      </c>
      <c r="S1749" s="16">
        <f t="shared" si="112"/>
        <v>42292.435532407413</v>
      </c>
      <c r="T1749" s="16">
        <f t="shared" si="11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1" t="s">
        <v>8336</v>
      </c>
      <c r="R1750" t="s">
        <v>8337</v>
      </c>
      <c r="S1750" s="16">
        <f t="shared" si="112"/>
        <v>42219.950729166667</v>
      </c>
      <c r="T1750" s="16">
        <f t="shared" si="11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1" t="s">
        <v>8336</v>
      </c>
      <c r="R1751" t="s">
        <v>8337</v>
      </c>
      <c r="S1751" s="16">
        <f t="shared" si="112"/>
        <v>42758.975937499999</v>
      </c>
      <c r="T1751" s="16">
        <f t="shared" si="11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1" t="s">
        <v>8336</v>
      </c>
      <c r="R1752" t="s">
        <v>8337</v>
      </c>
      <c r="S1752" s="16">
        <f t="shared" si="112"/>
        <v>42454.836851851855</v>
      </c>
      <c r="T1752" s="16">
        <f t="shared" si="11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1" t="s">
        <v>8336</v>
      </c>
      <c r="R1753" t="s">
        <v>8337</v>
      </c>
      <c r="S1753" s="16">
        <f t="shared" si="112"/>
        <v>42052.7815162037</v>
      </c>
      <c r="T1753" s="16">
        <f t="shared" si="11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1" t="s">
        <v>8336</v>
      </c>
      <c r="R1754" t="s">
        <v>8337</v>
      </c>
      <c r="S1754" s="16">
        <f t="shared" si="112"/>
        <v>42627.253263888888</v>
      </c>
      <c r="T1754" s="16">
        <f t="shared" si="11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1" t="s">
        <v>8336</v>
      </c>
      <c r="R1755" t="s">
        <v>8337</v>
      </c>
      <c r="S1755" s="16">
        <f t="shared" si="112"/>
        <v>42420.74962962963</v>
      </c>
      <c r="T1755" s="16">
        <f t="shared" si="11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1" t="s">
        <v>8336</v>
      </c>
      <c r="R1756" t="s">
        <v>8337</v>
      </c>
      <c r="S1756" s="16">
        <f t="shared" si="112"/>
        <v>42067.876770833333</v>
      </c>
      <c r="T1756" s="16">
        <f t="shared" si="11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1" t="s">
        <v>8336</v>
      </c>
      <c r="R1757" t="s">
        <v>8337</v>
      </c>
      <c r="S1757" s="16">
        <f t="shared" si="112"/>
        <v>42252.788900462961</v>
      </c>
      <c r="T1757" s="16">
        <f t="shared" si="11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1" t="s">
        <v>8336</v>
      </c>
      <c r="R1758" t="s">
        <v>8337</v>
      </c>
      <c r="S1758" s="16">
        <f t="shared" si="112"/>
        <v>42571.167465277773</v>
      </c>
      <c r="T1758" s="16">
        <f t="shared" si="11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1" t="s">
        <v>8336</v>
      </c>
      <c r="R1759" t="s">
        <v>8337</v>
      </c>
      <c r="S1759" s="16">
        <f t="shared" si="112"/>
        <v>42733.827349537038</v>
      </c>
      <c r="T1759" s="16">
        <f t="shared" si="11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1" t="s">
        <v>8336</v>
      </c>
      <c r="R1760" t="s">
        <v>8337</v>
      </c>
      <c r="S1760" s="16">
        <f t="shared" si="112"/>
        <v>42505.955925925926</v>
      </c>
      <c r="T1760" s="16">
        <f t="shared" si="11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1" t="s">
        <v>8336</v>
      </c>
      <c r="R1761" t="s">
        <v>8337</v>
      </c>
      <c r="S1761" s="16">
        <f t="shared" si="112"/>
        <v>42068.829039351855</v>
      </c>
      <c r="T1761" s="16">
        <f t="shared" si="11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1" t="s">
        <v>8336</v>
      </c>
      <c r="R1762" t="s">
        <v>8337</v>
      </c>
      <c r="S1762" s="16">
        <f t="shared" si="112"/>
        <v>42405.67260416667</v>
      </c>
      <c r="T1762" s="16">
        <f t="shared" si="11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1" t="s">
        <v>8336</v>
      </c>
      <c r="R1763" t="s">
        <v>8337</v>
      </c>
      <c r="S1763" s="16">
        <f t="shared" si="112"/>
        <v>42209.567824074074</v>
      </c>
      <c r="T1763" s="16">
        <f t="shared" si="11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1" t="s">
        <v>8336</v>
      </c>
      <c r="R1764" t="s">
        <v>8337</v>
      </c>
      <c r="S1764" s="16">
        <f t="shared" si="112"/>
        <v>42410.982002314813</v>
      </c>
      <c r="T1764" s="16">
        <f t="shared" si="11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1" t="s">
        <v>8336</v>
      </c>
      <c r="R1765" t="s">
        <v>8337</v>
      </c>
      <c r="S1765" s="16">
        <f t="shared" si="112"/>
        <v>42636.868518518517</v>
      </c>
      <c r="T1765" s="16">
        <f t="shared" si="11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1" t="s">
        <v>8336</v>
      </c>
      <c r="R1766" t="s">
        <v>8337</v>
      </c>
      <c r="S1766" s="16">
        <f t="shared" si="112"/>
        <v>41825.485868055555</v>
      </c>
      <c r="T1766" s="16">
        <f t="shared" si="11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1" t="s">
        <v>8336</v>
      </c>
      <c r="R1767" t="s">
        <v>8337</v>
      </c>
      <c r="S1767" s="16">
        <f t="shared" si="112"/>
        <v>41834.980462962965</v>
      </c>
      <c r="T1767" s="16">
        <f t="shared" si="11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1" t="s">
        <v>8336</v>
      </c>
      <c r="R1768" t="s">
        <v>8337</v>
      </c>
      <c r="S1768" s="16">
        <f t="shared" si="112"/>
        <v>41855.859814814816</v>
      </c>
      <c r="T1768" s="16">
        <f t="shared" si="11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1" t="s">
        <v>8336</v>
      </c>
      <c r="R1769" t="s">
        <v>8337</v>
      </c>
      <c r="S1769" s="16">
        <f t="shared" si="112"/>
        <v>41824.658379629633</v>
      </c>
      <c r="T1769" s="16">
        <f t="shared" si="11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1" t="s">
        <v>8336</v>
      </c>
      <c r="R1770" t="s">
        <v>8337</v>
      </c>
      <c r="S1770" s="16">
        <f t="shared" si="112"/>
        <v>41849.560694444444</v>
      </c>
      <c r="T1770" s="16">
        <f t="shared" si="11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1" t="s">
        <v>8336</v>
      </c>
      <c r="R1771" t="s">
        <v>8337</v>
      </c>
      <c r="S1771" s="16">
        <f t="shared" si="112"/>
        <v>41987.818969907406</v>
      </c>
      <c r="T1771" s="16">
        <f t="shared" si="11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1" t="s">
        <v>8336</v>
      </c>
      <c r="R1772" t="s">
        <v>8337</v>
      </c>
      <c r="S1772" s="16">
        <f t="shared" si="112"/>
        <v>41891.780023148152</v>
      </c>
      <c r="T1772" s="16">
        <f t="shared" si="11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1" t="s">
        <v>8336</v>
      </c>
      <c r="R1773" t="s">
        <v>8337</v>
      </c>
      <c r="S1773" s="16">
        <f t="shared" si="112"/>
        <v>41905.979629629634</v>
      </c>
      <c r="T1773" s="16">
        <f t="shared" si="11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1" t="s">
        <v>8336</v>
      </c>
      <c r="R1774" t="s">
        <v>8337</v>
      </c>
      <c r="S1774" s="16">
        <f t="shared" si="112"/>
        <v>41766.718009259261</v>
      </c>
      <c r="T1774" s="16">
        <f t="shared" si="11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1" t="s">
        <v>8336</v>
      </c>
      <c r="R1775" t="s">
        <v>8337</v>
      </c>
      <c r="S1775" s="16">
        <f t="shared" si="112"/>
        <v>41978.760393518518</v>
      </c>
      <c r="T1775" s="16">
        <f t="shared" si="11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1" t="s">
        <v>8336</v>
      </c>
      <c r="R1776" t="s">
        <v>8337</v>
      </c>
      <c r="S1776" s="16">
        <f t="shared" si="112"/>
        <v>41930.218657407408</v>
      </c>
      <c r="T1776" s="16">
        <f t="shared" si="11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1" t="s">
        <v>8336</v>
      </c>
      <c r="R1777" t="s">
        <v>8337</v>
      </c>
      <c r="S1777" s="16">
        <f t="shared" si="112"/>
        <v>41891.976388888892</v>
      </c>
      <c r="T1777" s="16">
        <f t="shared" si="11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1" t="s">
        <v>8336</v>
      </c>
      <c r="R1778" t="s">
        <v>8337</v>
      </c>
      <c r="S1778" s="16">
        <f t="shared" si="112"/>
        <v>41905.95684027778</v>
      </c>
      <c r="T1778" s="16">
        <f t="shared" si="11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1" t="s">
        <v>8336</v>
      </c>
      <c r="R1779" t="s">
        <v>8337</v>
      </c>
      <c r="S1779" s="16">
        <f t="shared" si="112"/>
        <v>42025.357094907406</v>
      </c>
      <c r="T1779" s="16">
        <f t="shared" si="11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1" t="s">
        <v>8336</v>
      </c>
      <c r="R1780" t="s">
        <v>8337</v>
      </c>
      <c r="S1780" s="16">
        <f t="shared" si="112"/>
        <v>42045.86336805555</v>
      </c>
      <c r="T1780" s="16">
        <f t="shared" si="11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1" t="s">
        <v>8336</v>
      </c>
      <c r="R1781" t="s">
        <v>8337</v>
      </c>
      <c r="S1781" s="16">
        <f t="shared" si="112"/>
        <v>42585.691898148143</v>
      </c>
      <c r="T1781" s="16">
        <f t="shared" si="11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1" t="s">
        <v>8336</v>
      </c>
      <c r="R1782" t="s">
        <v>8337</v>
      </c>
      <c r="S1782" s="16">
        <f t="shared" si="112"/>
        <v>42493.600810185191</v>
      </c>
      <c r="T1782" s="16">
        <f t="shared" si="11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1" t="s">
        <v>8336</v>
      </c>
      <c r="R1783" t="s">
        <v>8337</v>
      </c>
      <c r="S1783" s="16">
        <f t="shared" si="112"/>
        <v>42597.617418981477</v>
      </c>
      <c r="T1783" s="16">
        <f t="shared" si="11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1" t="s">
        <v>8336</v>
      </c>
      <c r="R1784" t="s">
        <v>8337</v>
      </c>
      <c r="S1784" s="16">
        <f t="shared" si="112"/>
        <v>42388.575104166666</v>
      </c>
      <c r="T1784" s="16">
        <f t="shared" si="11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1" t="s">
        <v>8336</v>
      </c>
      <c r="R1785" t="s">
        <v>8337</v>
      </c>
      <c r="S1785" s="16">
        <f t="shared" si="112"/>
        <v>42115.949976851851</v>
      </c>
      <c r="T1785" s="16">
        <f t="shared" si="11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1" t="s">
        <v>8336</v>
      </c>
      <c r="R1786" t="s">
        <v>8337</v>
      </c>
      <c r="S1786" s="16">
        <f t="shared" si="112"/>
        <v>42003.655555555553</v>
      </c>
      <c r="T1786" s="16">
        <f t="shared" si="11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1" t="s">
        <v>8336</v>
      </c>
      <c r="R1787" t="s">
        <v>8337</v>
      </c>
      <c r="S1787" s="16">
        <f t="shared" si="112"/>
        <v>41897.134895833333</v>
      </c>
      <c r="T1787" s="16">
        <f t="shared" si="11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1" t="s">
        <v>8336</v>
      </c>
      <c r="R1788" t="s">
        <v>8337</v>
      </c>
      <c r="S1788" s="16">
        <f t="shared" si="112"/>
        <v>41958.550659722227</v>
      </c>
      <c r="T1788" s="16">
        <f t="shared" si="11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1" t="s">
        <v>8336</v>
      </c>
      <c r="R1789" t="s">
        <v>8337</v>
      </c>
      <c r="S1789" s="16">
        <f t="shared" si="112"/>
        <v>42068.65552083333</v>
      </c>
      <c r="T1789" s="16">
        <f t="shared" si="11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1" t="s">
        <v>8336</v>
      </c>
      <c r="R1790" t="s">
        <v>8337</v>
      </c>
      <c r="S1790" s="16">
        <f t="shared" si="112"/>
        <v>41913.94840277778</v>
      </c>
      <c r="T1790" s="16">
        <f t="shared" si="11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1" t="s">
        <v>8336</v>
      </c>
      <c r="R1791" t="s">
        <v>8337</v>
      </c>
      <c r="S1791" s="16">
        <f t="shared" si="112"/>
        <v>41956.250034722223</v>
      </c>
      <c r="T1791" s="16">
        <f t="shared" si="11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1" t="s">
        <v>8336</v>
      </c>
      <c r="R1792" t="s">
        <v>8337</v>
      </c>
      <c r="S1792" s="16">
        <f t="shared" si="112"/>
        <v>42010.674513888895</v>
      </c>
      <c r="T1792" s="16">
        <f t="shared" si="11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1" t="s">
        <v>8336</v>
      </c>
      <c r="R1793" t="s">
        <v>8337</v>
      </c>
      <c r="S1793" s="16">
        <f t="shared" si="112"/>
        <v>41973.740335648152</v>
      </c>
      <c r="T1793" s="16">
        <f t="shared" si="11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11" t="s">
        <v>8336</v>
      </c>
      <c r="R1794" t="s">
        <v>8337</v>
      </c>
      <c r="S1794" s="16">
        <f t="shared" si="112"/>
        <v>42189.031041666662</v>
      </c>
      <c r="T1794" s="16">
        <f t="shared" si="11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1" t="s">
        <v>8336</v>
      </c>
      <c r="R1795" t="s">
        <v>8337</v>
      </c>
      <c r="S1795" s="16">
        <f t="shared" ref="S1795:S1858" si="116">(((J1795/60)/60)/24)+DATE(1970,1,1)</f>
        <v>41940.89166666667</v>
      </c>
      <c r="T1795" s="16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1" t="s">
        <v>8336</v>
      </c>
      <c r="R1796" t="s">
        <v>8337</v>
      </c>
      <c r="S1796" s="16">
        <f t="shared" si="116"/>
        <v>42011.551180555558</v>
      </c>
      <c r="T1796" s="16">
        <f t="shared" si="117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1" t="s">
        <v>8336</v>
      </c>
      <c r="R1797" t="s">
        <v>8337</v>
      </c>
      <c r="S1797" s="16">
        <f t="shared" si="116"/>
        <v>42628.288668981477</v>
      </c>
      <c r="T1797" s="16">
        <f t="shared" si="117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1" t="s">
        <v>8336</v>
      </c>
      <c r="R1798" t="s">
        <v>8337</v>
      </c>
      <c r="S1798" s="16">
        <f t="shared" si="116"/>
        <v>42515.439421296294</v>
      </c>
      <c r="T1798" s="16">
        <f t="shared" si="117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1" t="s">
        <v>8336</v>
      </c>
      <c r="R1799" t="s">
        <v>8337</v>
      </c>
      <c r="S1799" s="16">
        <f t="shared" si="116"/>
        <v>42689.56931712963</v>
      </c>
      <c r="T1799" s="16">
        <f t="shared" si="117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1" t="s">
        <v>8336</v>
      </c>
      <c r="R1800" t="s">
        <v>8337</v>
      </c>
      <c r="S1800" s="16">
        <f t="shared" si="116"/>
        <v>42344.32677083333</v>
      </c>
      <c r="T1800" s="16">
        <f t="shared" si="117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1" t="s">
        <v>8336</v>
      </c>
      <c r="R1801" t="s">
        <v>8337</v>
      </c>
      <c r="S1801" s="16">
        <f t="shared" si="116"/>
        <v>41934.842685185184</v>
      </c>
      <c r="T1801" s="16">
        <f t="shared" si="117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1" t="s">
        <v>8336</v>
      </c>
      <c r="R1802" t="s">
        <v>8337</v>
      </c>
      <c r="S1802" s="16">
        <f t="shared" si="116"/>
        <v>42623.606134259258</v>
      </c>
      <c r="T1802" s="16">
        <f t="shared" si="117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1" t="s">
        <v>8336</v>
      </c>
      <c r="R1803" t="s">
        <v>8337</v>
      </c>
      <c r="S1803" s="16">
        <f t="shared" si="116"/>
        <v>42321.660509259258</v>
      </c>
      <c r="T1803" s="16">
        <f t="shared" si="117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1" t="s">
        <v>8336</v>
      </c>
      <c r="R1804" t="s">
        <v>8337</v>
      </c>
      <c r="S1804" s="16">
        <f t="shared" si="116"/>
        <v>42159.47256944445</v>
      </c>
      <c r="T1804" s="16">
        <f t="shared" si="117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1" t="s">
        <v>8336</v>
      </c>
      <c r="R1805" t="s">
        <v>8337</v>
      </c>
      <c r="S1805" s="16">
        <f t="shared" si="116"/>
        <v>42018.071550925932</v>
      </c>
      <c r="T1805" s="16">
        <f t="shared" si="117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1" t="s">
        <v>8336</v>
      </c>
      <c r="R1806" t="s">
        <v>8337</v>
      </c>
      <c r="S1806" s="16">
        <f t="shared" si="116"/>
        <v>42282.678287037037</v>
      </c>
      <c r="T1806" s="16">
        <f t="shared" si="117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1" t="s">
        <v>8336</v>
      </c>
      <c r="R1807" t="s">
        <v>8337</v>
      </c>
      <c r="S1807" s="16">
        <f t="shared" si="116"/>
        <v>42247.803912037038</v>
      </c>
      <c r="T1807" s="16">
        <f t="shared" si="117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1" t="s">
        <v>8336</v>
      </c>
      <c r="R1808" t="s">
        <v>8337</v>
      </c>
      <c r="S1808" s="16">
        <f t="shared" si="116"/>
        <v>41877.638298611113</v>
      </c>
      <c r="T1808" s="16">
        <f t="shared" si="117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1" t="s">
        <v>8336</v>
      </c>
      <c r="R1809" t="s">
        <v>8337</v>
      </c>
      <c r="S1809" s="16">
        <f t="shared" si="116"/>
        <v>41880.068437499998</v>
      </c>
      <c r="T1809" s="16">
        <f t="shared" si="117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1" t="s">
        <v>8336</v>
      </c>
      <c r="R1810" t="s">
        <v>8337</v>
      </c>
      <c r="S1810" s="16">
        <f t="shared" si="116"/>
        <v>42742.680902777778</v>
      </c>
      <c r="T1810" s="16">
        <f t="shared" si="117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1" t="s">
        <v>8336</v>
      </c>
      <c r="R1811" t="s">
        <v>8337</v>
      </c>
      <c r="S1811" s="16">
        <f t="shared" si="116"/>
        <v>42029.907858796301</v>
      </c>
      <c r="T1811" s="16">
        <f t="shared" si="117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1" t="s">
        <v>8336</v>
      </c>
      <c r="R1812" t="s">
        <v>8337</v>
      </c>
      <c r="S1812" s="16">
        <f t="shared" si="116"/>
        <v>41860.91002314815</v>
      </c>
      <c r="T1812" s="16">
        <f t="shared" si="117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1" t="s">
        <v>8336</v>
      </c>
      <c r="R1813" t="s">
        <v>8337</v>
      </c>
      <c r="S1813" s="16">
        <f t="shared" si="116"/>
        <v>41876.433680555558</v>
      </c>
      <c r="T1813" s="16">
        <f t="shared" si="117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1" t="s">
        <v>8336</v>
      </c>
      <c r="R1814" t="s">
        <v>8337</v>
      </c>
      <c r="S1814" s="16">
        <f t="shared" si="116"/>
        <v>42524.318703703699</v>
      </c>
      <c r="T1814" s="16">
        <f t="shared" si="117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1" t="s">
        <v>8336</v>
      </c>
      <c r="R1815" t="s">
        <v>8337</v>
      </c>
      <c r="S1815" s="16">
        <f t="shared" si="116"/>
        <v>41829.889027777775</v>
      </c>
      <c r="T1815" s="16">
        <f t="shared" si="117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1" t="s">
        <v>8336</v>
      </c>
      <c r="R1816" t="s">
        <v>8337</v>
      </c>
      <c r="S1816" s="16">
        <f t="shared" si="116"/>
        <v>42033.314074074078</v>
      </c>
      <c r="T1816" s="16">
        <f t="shared" si="117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1" t="s">
        <v>8336</v>
      </c>
      <c r="R1817" t="s">
        <v>8337</v>
      </c>
      <c r="S1817" s="16">
        <f t="shared" si="116"/>
        <v>42172.906678240746</v>
      </c>
      <c r="T1817" s="16">
        <f t="shared" si="117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1" t="s">
        <v>8336</v>
      </c>
      <c r="R1818" t="s">
        <v>8337</v>
      </c>
      <c r="S1818" s="16">
        <f t="shared" si="116"/>
        <v>42548.876192129625</v>
      </c>
      <c r="T1818" s="16">
        <f t="shared" si="117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1" t="s">
        <v>8336</v>
      </c>
      <c r="R1819" t="s">
        <v>8337</v>
      </c>
      <c r="S1819" s="16">
        <f t="shared" si="116"/>
        <v>42705.662118055552</v>
      </c>
      <c r="T1819" s="16">
        <f t="shared" si="117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1" t="s">
        <v>8336</v>
      </c>
      <c r="R1820" t="s">
        <v>8337</v>
      </c>
      <c r="S1820" s="16">
        <f t="shared" si="116"/>
        <v>42067.234375</v>
      </c>
      <c r="T1820" s="16">
        <f t="shared" si="117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1" t="s">
        <v>8336</v>
      </c>
      <c r="R1821" t="s">
        <v>8337</v>
      </c>
      <c r="S1821" s="16">
        <f t="shared" si="116"/>
        <v>41820.752268518518</v>
      </c>
      <c r="T1821" s="16">
        <f t="shared" si="117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1" t="s">
        <v>8336</v>
      </c>
      <c r="R1822" t="s">
        <v>8337</v>
      </c>
      <c r="S1822" s="16">
        <f t="shared" si="116"/>
        <v>42065.084375000006</v>
      </c>
      <c r="T1822" s="16">
        <f t="shared" si="117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1" t="s">
        <v>8323</v>
      </c>
      <c r="R1823" t="s">
        <v>8324</v>
      </c>
      <c r="S1823" s="16">
        <f t="shared" si="116"/>
        <v>40926.319062499999</v>
      </c>
      <c r="T1823" s="16">
        <f t="shared" si="117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1" t="s">
        <v>8323</v>
      </c>
      <c r="R1824" t="s">
        <v>8324</v>
      </c>
      <c r="S1824" s="16">
        <f t="shared" si="116"/>
        <v>41634.797013888885</v>
      </c>
      <c r="T1824" s="16">
        <f t="shared" si="117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1" t="s">
        <v>8323</v>
      </c>
      <c r="R1825" t="s">
        <v>8324</v>
      </c>
      <c r="S1825" s="16">
        <f t="shared" si="116"/>
        <v>41176.684907407405</v>
      </c>
      <c r="T1825" s="16">
        <f t="shared" si="117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1" t="s">
        <v>8323</v>
      </c>
      <c r="R1826" t="s">
        <v>8324</v>
      </c>
      <c r="S1826" s="16">
        <f t="shared" si="116"/>
        <v>41626.916284722225</v>
      </c>
      <c r="T1826" s="16">
        <f t="shared" si="117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1" t="s">
        <v>8323</v>
      </c>
      <c r="R1827" t="s">
        <v>8324</v>
      </c>
      <c r="S1827" s="16">
        <f t="shared" si="116"/>
        <v>41443.83452546296</v>
      </c>
      <c r="T1827" s="16">
        <f t="shared" si="117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1" t="s">
        <v>8323</v>
      </c>
      <c r="R1828" t="s">
        <v>8324</v>
      </c>
      <c r="S1828" s="16">
        <f t="shared" si="116"/>
        <v>41657.923807870371</v>
      </c>
      <c r="T1828" s="16">
        <f t="shared" si="117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1" t="s">
        <v>8323</v>
      </c>
      <c r="R1829" t="s">
        <v>8324</v>
      </c>
      <c r="S1829" s="16">
        <f t="shared" si="116"/>
        <v>40555.325937499998</v>
      </c>
      <c r="T1829" s="16">
        <f t="shared" si="117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1" t="s">
        <v>8323</v>
      </c>
      <c r="R1830" t="s">
        <v>8324</v>
      </c>
      <c r="S1830" s="16">
        <f t="shared" si="116"/>
        <v>41736.899652777778</v>
      </c>
      <c r="T1830" s="16">
        <f t="shared" si="117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1" t="s">
        <v>8323</v>
      </c>
      <c r="R1831" t="s">
        <v>8324</v>
      </c>
      <c r="S1831" s="16">
        <f t="shared" si="116"/>
        <v>40516.087627314817</v>
      </c>
      <c r="T1831" s="16">
        <f t="shared" si="117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1" t="s">
        <v>8323</v>
      </c>
      <c r="R1832" t="s">
        <v>8324</v>
      </c>
      <c r="S1832" s="16">
        <f t="shared" si="116"/>
        <v>41664.684108796297</v>
      </c>
      <c r="T1832" s="16">
        <f t="shared" si="117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1" t="s">
        <v>8323</v>
      </c>
      <c r="R1833" t="s">
        <v>8324</v>
      </c>
      <c r="S1833" s="16">
        <f t="shared" si="116"/>
        <v>41026.996099537035</v>
      </c>
      <c r="T1833" s="16">
        <f t="shared" si="117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1" t="s">
        <v>8323</v>
      </c>
      <c r="R1834" t="s">
        <v>8324</v>
      </c>
      <c r="S1834" s="16">
        <f t="shared" si="116"/>
        <v>40576.539664351854</v>
      </c>
      <c r="T1834" s="16">
        <f t="shared" si="117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1" t="s">
        <v>8323</v>
      </c>
      <c r="R1835" t="s">
        <v>8324</v>
      </c>
      <c r="S1835" s="16">
        <f t="shared" si="116"/>
        <v>41303.044016203705</v>
      </c>
      <c r="T1835" s="16">
        <f t="shared" si="117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1" t="s">
        <v>8323</v>
      </c>
      <c r="R1836" t="s">
        <v>8324</v>
      </c>
      <c r="S1836" s="16">
        <f t="shared" si="116"/>
        <v>41988.964062500003</v>
      </c>
      <c r="T1836" s="16">
        <f t="shared" si="117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1" t="s">
        <v>8323</v>
      </c>
      <c r="R1837" t="s">
        <v>8324</v>
      </c>
      <c r="S1837" s="16">
        <f t="shared" si="116"/>
        <v>42430.702210648145</v>
      </c>
      <c r="T1837" s="16">
        <f t="shared" si="117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1" t="s">
        <v>8323</v>
      </c>
      <c r="R1838" t="s">
        <v>8324</v>
      </c>
      <c r="S1838" s="16">
        <f t="shared" si="116"/>
        <v>41305.809363425928</v>
      </c>
      <c r="T1838" s="16">
        <f t="shared" si="117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1" t="s">
        <v>8323</v>
      </c>
      <c r="R1839" t="s">
        <v>8324</v>
      </c>
      <c r="S1839" s="16">
        <f t="shared" si="116"/>
        <v>40926.047858796301</v>
      </c>
      <c r="T1839" s="16">
        <f t="shared" si="117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1" t="s">
        <v>8323</v>
      </c>
      <c r="R1840" t="s">
        <v>8324</v>
      </c>
      <c r="S1840" s="16">
        <f t="shared" si="116"/>
        <v>40788.786539351851</v>
      </c>
      <c r="T1840" s="16">
        <f t="shared" si="117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1" t="s">
        <v>8323</v>
      </c>
      <c r="R1841" t="s">
        <v>8324</v>
      </c>
      <c r="S1841" s="16">
        <f t="shared" si="116"/>
        <v>42614.722013888888</v>
      </c>
      <c r="T1841" s="16">
        <f t="shared" si="117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1" t="s">
        <v>8323</v>
      </c>
      <c r="R1842" t="s">
        <v>8324</v>
      </c>
      <c r="S1842" s="16">
        <f t="shared" si="116"/>
        <v>41382.096180555556</v>
      </c>
      <c r="T1842" s="16">
        <f t="shared" si="117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1" t="s">
        <v>8323</v>
      </c>
      <c r="R1843" t="s">
        <v>8324</v>
      </c>
      <c r="S1843" s="16">
        <f t="shared" si="116"/>
        <v>41745.84542824074</v>
      </c>
      <c r="T1843" s="16">
        <f t="shared" si="117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1" t="s">
        <v>8323</v>
      </c>
      <c r="R1844" t="s">
        <v>8324</v>
      </c>
      <c r="S1844" s="16">
        <f t="shared" si="116"/>
        <v>42031.631724537037</v>
      </c>
      <c r="T1844" s="16">
        <f t="shared" si="117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1" t="s">
        <v>8323</v>
      </c>
      <c r="R1845" t="s">
        <v>8324</v>
      </c>
      <c r="S1845" s="16">
        <f t="shared" si="116"/>
        <v>40564.994837962964</v>
      </c>
      <c r="T1845" s="16">
        <f t="shared" si="117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1" t="s">
        <v>8323</v>
      </c>
      <c r="R1846" t="s">
        <v>8324</v>
      </c>
      <c r="S1846" s="16">
        <f t="shared" si="116"/>
        <v>40666.973541666666</v>
      </c>
      <c r="T1846" s="16">
        <f t="shared" si="117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1" t="s">
        <v>8323</v>
      </c>
      <c r="R1847" t="s">
        <v>8324</v>
      </c>
      <c r="S1847" s="16">
        <f t="shared" si="116"/>
        <v>42523.333310185189</v>
      </c>
      <c r="T1847" s="16">
        <f t="shared" si="117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1" t="s">
        <v>8323</v>
      </c>
      <c r="R1848" t="s">
        <v>8324</v>
      </c>
      <c r="S1848" s="16">
        <f t="shared" si="116"/>
        <v>41228.650196759263</v>
      </c>
      <c r="T1848" s="16">
        <f t="shared" si="117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1" t="s">
        <v>8323</v>
      </c>
      <c r="R1849" t="s">
        <v>8324</v>
      </c>
      <c r="S1849" s="16">
        <f t="shared" si="116"/>
        <v>42094.236481481479</v>
      </c>
      <c r="T1849" s="16">
        <f t="shared" si="117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1" t="s">
        <v>8323</v>
      </c>
      <c r="R1850" t="s">
        <v>8324</v>
      </c>
      <c r="S1850" s="16">
        <f t="shared" si="116"/>
        <v>40691.788055555553</v>
      </c>
      <c r="T1850" s="16">
        <f t="shared" si="117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1" t="s">
        <v>8323</v>
      </c>
      <c r="R1851" t="s">
        <v>8324</v>
      </c>
      <c r="S1851" s="16">
        <f t="shared" si="116"/>
        <v>41169.845590277779</v>
      </c>
      <c r="T1851" s="16">
        <f t="shared" si="117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1" t="s">
        <v>8323</v>
      </c>
      <c r="R1852" t="s">
        <v>8324</v>
      </c>
      <c r="S1852" s="16">
        <f t="shared" si="116"/>
        <v>41800.959490740745</v>
      </c>
      <c r="T1852" s="16">
        <f t="shared" si="117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1" t="s">
        <v>8323</v>
      </c>
      <c r="R1853" t="s">
        <v>8324</v>
      </c>
      <c r="S1853" s="16">
        <f t="shared" si="116"/>
        <v>41827.906689814816</v>
      </c>
      <c r="T1853" s="16">
        <f t="shared" si="117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1" t="s">
        <v>8323</v>
      </c>
      <c r="R1854" t="s">
        <v>8324</v>
      </c>
      <c r="S1854" s="16">
        <f t="shared" si="116"/>
        <v>42081.77143518519</v>
      </c>
      <c r="T1854" s="16">
        <f t="shared" si="117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1" t="s">
        <v>8323</v>
      </c>
      <c r="R1855" t="s">
        <v>8324</v>
      </c>
      <c r="S1855" s="16">
        <f t="shared" si="116"/>
        <v>41177.060381944444</v>
      </c>
      <c r="T1855" s="16">
        <f t="shared" si="117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1" t="s">
        <v>8323</v>
      </c>
      <c r="R1856" t="s">
        <v>8324</v>
      </c>
      <c r="S1856" s="16">
        <f t="shared" si="116"/>
        <v>41388.021261574075</v>
      </c>
      <c r="T1856" s="16">
        <f t="shared" si="117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1" t="s">
        <v>8323</v>
      </c>
      <c r="R1857" t="s">
        <v>8324</v>
      </c>
      <c r="S1857" s="16">
        <f t="shared" si="116"/>
        <v>41600.538657407407</v>
      </c>
      <c r="T1857" s="16">
        <f t="shared" si="117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11" t="s">
        <v>8323</v>
      </c>
      <c r="R1858" t="s">
        <v>8324</v>
      </c>
      <c r="S1858" s="16">
        <f t="shared" si="116"/>
        <v>41817.854999999996</v>
      </c>
      <c r="T1858" s="16">
        <f t="shared" si="117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1" t="s">
        <v>8323</v>
      </c>
      <c r="R1859" t="s">
        <v>8324</v>
      </c>
      <c r="S1859" s="16">
        <f t="shared" ref="S1859:S1922" si="120">(((J1859/60)/60)/24)+DATE(1970,1,1)</f>
        <v>41864.76866898148</v>
      </c>
      <c r="T1859" s="16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1" t="s">
        <v>8323</v>
      </c>
      <c r="R1860" t="s">
        <v>8324</v>
      </c>
      <c r="S1860" s="16">
        <f t="shared" si="120"/>
        <v>40833.200474537036</v>
      </c>
      <c r="T1860" s="16">
        <f t="shared" si="121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1" t="s">
        <v>8323</v>
      </c>
      <c r="R1861" t="s">
        <v>8324</v>
      </c>
      <c r="S1861" s="16">
        <f t="shared" si="120"/>
        <v>40778.770011574074</v>
      </c>
      <c r="T1861" s="16">
        <f t="shared" si="121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1" t="s">
        <v>8323</v>
      </c>
      <c r="R1862" t="s">
        <v>8324</v>
      </c>
      <c r="S1862" s="16">
        <f t="shared" si="120"/>
        <v>41655.709305555552</v>
      </c>
      <c r="T1862" s="16">
        <f t="shared" si="121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1" t="s">
        <v>8331</v>
      </c>
      <c r="R1863" t="s">
        <v>8333</v>
      </c>
      <c r="S1863" s="16">
        <f t="shared" si="120"/>
        <v>42000.300243055557</v>
      </c>
      <c r="T1863" s="16">
        <f t="shared" si="121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1" t="s">
        <v>8331</v>
      </c>
      <c r="R1864" t="s">
        <v>8333</v>
      </c>
      <c r="S1864" s="16">
        <f t="shared" si="120"/>
        <v>42755.492754629624</v>
      </c>
      <c r="T1864" s="16">
        <f t="shared" si="121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1" t="s">
        <v>8331</v>
      </c>
      <c r="R1865" t="s">
        <v>8333</v>
      </c>
      <c r="S1865" s="16">
        <f t="shared" si="120"/>
        <v>41772.797280092593</v>
      </c>
      <c r="T1865" s="16">
        <f t="shared" si="121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1" t="s">
        <v>8331</v>
      </c>
      <c r="R1866" t="s">
        <v>8333</v>
      </c>
      <c r="S1866" s="16">
        <f t="shared" si="120"/>
        <v>41733.716435185182</v>
      </c>
      <c r="T1866" s="16">
        <f t="shared" si="121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1" t="s">
        <v>8331</v>
      </c>
      <c r="R1867" t="s">
        <v>8333</v>
      </c>
      <c r="S1867" s="16">
        <f t="shared" si="120"/>
        <v>42645.367442129631</v>
      </c>
      <c r="T1867" s="16">
        <f t="shared" si="121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1" t="s">
        <v>8331</v>
      </c>
      <c r="R1868" t="s">
        <v>8333</v>
      </c>
      <c r="S1868" s="16">
        <f t="shared" si="120"/>
        <v>42742.246493055558</v>
      </c>
      <c r="T1868" s="16">
        <f t="shared" si="121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1" t="s">
        <v>8331</v>
      </c>
      <c r="R1869" t="s">
        <v>8333</v>
      </c>
      <c r="S1869" s="16">
        <f t="shared" si="120"/>
        <v>42649.924907407403</v>
      </c>
      <c r="T1869" s="16">
        <f t="shared" si="121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1" t="s">
        <v>8331</v>
      </c>
      <c r="R1870" t="s">
        <v>8333</v>
      </c>
      <c r="S1870" s="16">
        <f t="shared" si="120"/>
        <v>42328.779224537036</v>
      </c>
      <c r="T1870" s="16">
        <f t="shared" si="121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1" t="s">
        <v>8331</v>
      </c>
      <c r="R1871" t="s">
        <v>8333</v>
      </c>
      <c r="S1871" s="16">
        <f t="shared" si="120"/>
        <v>42709.002881944441</v>
      </c>
      <c r="T1871" s="16">
        <f t="shared" si="121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1" t="s">
        <v>8331</v>
      </c>
      <c r="R1872" t="s">
        <v>8333</v>
      </c>
      <c r="S1872" s="16">
        <f t="shared" si="120"/>
        <v>42371.355729166666</v>
      </c>
      <c r="T1872" s="16">
        <f t="shared" si="121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1" t="s">
        <v>8331</v>
      </c>
      <c r="R1873" t="s">
        <v>8333</v>
      </c>
      <c r="S1873" s="16">
        <f t="shared" si="120"/>
        <v>41923.783576388887</v>
      </c>
      <c r="T1873" s="16">
        <f t="shared" si="121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1" t="s">
        <v>8331</v>
      </c>
      <c r="R1874" t="s">
        <v>8333</v>
      </c>
      <c r="S1874" s="16">
        <f t="shared" si="120"/>
        <v>42155.129652777774</v>
      </c>
      <c r="T1874" s="16">
        <f t="shared" si="121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1" t="s">
        <v>8331</v>
      </c>
      <c r="R1875" t="s">
        <v>8333</v>
      </c>
      <c r="S1875" s="16">
        <f t="shared" si="120"/>
        <v>42164.615856481483</v>
      </c>
      <c r="T1875" s="16">
        <f t="shared" si="121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1" t="s">
        <v>8331</v>
      </c>
      <c r="R1876" t="s">
        <v>8333</v>
      </c>
      <c r="S1876" s="16">
        <f t="shared" si="120"/>
        <v>42529.969131944439</v>
      </c>
      <c r="T1876" s="16">
        <f t="shared" si="121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1" t="s">
        <v>8331</v>
      </c>
      <c r="R1877" t="s">
        <v>8333</v>
      </c>
      <c r="S1877" s="16">
        <f t="shared" si="120"/>
        <v>42528.899398148147</v>
      </c>
      <c r="T1877" s="16">
        <f t="shared" si="121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1" t="s">
        <v>8331</v>
      </c>
      <c r="R1878" t="s">
        <v>8333</v>
      </c>
      <c r="S1878" s="16">
        <f t="shared" si="120"/>
        <v>41776.284780092588</v>
      </c>
      <c r="T1878" s="16">
        <f t="shared" si="121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1" t="s">
        <v>8331</v>
      </c>
      <c r="R1879" t="s">
        <v>8333</v>
      </c>
      <c r="S1879" s="16">
        <f t="shared" si="120"/>
        <v>42035.029224537036</v>
      </c>
      <c r="T1879" s="16">
        <f t="shared" si="121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1" t="s">
        <v>8331</v>
      </c>
      <c r="R1880" t="s">
        <v>8333</v>
      </c>
      <c r="S1880" s="16">
        <f t="shared" si="120"/>
        <v>41773.008738425924</v>
      </c>
      <c r="T1880" s="16">
        <f t="shared" si="121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1" t="s">
        <v>8331</v>
      </c>
      <c r="R1881" t="s">
        <v>8333</v>
      </c>
      <c r="S1881" s="16">
        <f t="shared" si="120"/>
        <v>42413.649641203709</v>
      </c>
      <c r="T1881" s="16">
        <f t="shared" si="121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1" t="s">
        <v>8331</v>
      </c>
      <c r="R1882" t="s">
        <v>8333</v>
      </c>
      <c r="S1882" s="16">
        <f t="shared" si="120"/>
        <v>42430.566898148143</v>
      </c>
      <c r="T1882" s="16">
        <f t="shared" si="121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1" t="s">
        <v>8323</v>
      </c>
      <c r="R1883" t="s">
        <v>8327</v>
      </c>
      <c r="S1883" s="16">
        <f t="shared" si="120"/>
        <v>42043.152650462958</v>
      </c>
      <c r="T1883" s="16">
        <f t="shared" si="121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1" t="s">
        <v>8323</v>
      </c>
      <c r="R1884" t="s">
        <v>8327</v>
      </c>
      <c r="S1884" s="16">
        <f t="shared" si="120"/>
        <v>41067.949212962965</v>
      </c>
      <c r="T1884" s="16">
        <f t="shared" si="121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1" t="s">
        <v>8323</v>
      </c>
      <c r="R1885" t="s">
        <v>8327</v>
      </c>
      <c r="S1885" s="16">
        <f t="shared" si="120"/>
        <v>40977.948009259257</v>
      </c>
      <c r="T1885" s="16">
        <f t="shared" si="121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1" t="s">
        <v>8323</v>
      </c>
      <c r="R1886" t="s">
        <v>8327</v>
      </c>
      <c r="S1886" s="16">
        <f t="shared" si="120"/>
        <v>41205.198321759257</v>
      </c>
      <c r="T1886" s="16">
        <f t="shared" si="121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1" t="s">
        <v>8323</v>
      </c>
      <c r="R1887" t="s">
        <v>8327</v>
      </c>
      <c r="S1887" s="16">
        <f t="shared" si="120"/>
        <v>41099.093865740739</v>
      </c>
      <c r="T1887" s="16">
        <f t="shared" si="121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1" t="s">
        <v>8323</v>
      </c>
      <c r="R1888" t="s">
        <v>8327</v>
      </c>
      <c r="S1888" s="16">
        <f t="shared" si="120"/>
        <v>41925.906689814816</v>
      </c>
      <c r="T1888" s="16">
        <f t="shared" si="121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1" t="s">
        <v>8323</v>
      </c>
      <c r="R1889" t="s">
        <v>8327</v>
      </c>
      <c r="S1889" s="16">
        <f t="shared" si="120"/>
        <v>42323.800138888888</v>
      </c>
      <c r="T1889" s="16">
        <f t="shared" si="121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1" t="s">
        <v>8323</v>
      </c>
      <c r="R1890" t="s">
        <v>8327</v>
      </c>
      <c r="S1890" s="16">
        <f t="shared" si="120"/>
        <v>40299.239953703705</v>
      </c>
      <c r="T1890" s="16">
        <f t="shared" si="121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1" t="s">
        <v>8323</v>
      </c>
      <c r="R1891" t="s">
        <v>8327</v>
      </c>
      <c r="S1891" s="16">
        <f t="shared" si="120"/>
        <v>41299.793356481481</v>
      </c>
      <c r="T1891" s="16">
        <f t="shared" si="121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1" t="s">
        <v>8323</v>
      </c>
      <c r="R1892" t="s">
        <v>8327</v>
      </c>
      <c r="S1892" s="16">
        <f t="shared" si="120"/>
        <v>41228.786203703705</v>
      </c>
      <c r="T1892" s="16">
        <f t="shared" si="121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1" t="s">
        <v>8323</v>
      </c>
      <c r="R1893" t="s">
        <v>8327</v>
      </c>
      <c r="S1893" s="16">
        <f t="shared" si="120"/>
        <v>40335.798078703701</v>
      </c>
      <c r="T1893" s="16">
        <f t="shared" si="121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1" t="s">
        <v>8323</v>
      </c>
      <c r="R1894" t="s">
        <v>8327</v>
      </c>
      <c r="S1894" s="16">
        <f t="shared" si="120"/>
        <v>40671.637511574074</v>
      </c>
      <c r="T1894" s="16">
        <f t="shared" si="121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1" t="s">
        <v>8323</v>
      </c>
      <c r="R1895" t="s">
        <v>8327</v>
      </c>
      <c r="S1895" s="16">
        <f t="shared" si="120"/>
        <v>40632.94195601852</v>
      </c>
      <c r="T1895" s="16">
        <f t="shared" si="121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1" t="s">
        <v>8323</v>
      </c>
      <c r="R1896" t="s">
        <v>8327</v>
      </c>
      <c r="S1896" s="16">
        <f t="shared" si="120"/>
        <v>40920.904895833337</v>
      </c>
      <c r="T1896" s="16">
        <f t="shared" si="121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1" t="s">
        <v>8323</v>
      </c>
      <c r="R1897" t="s">
        <v>8327</v>
      </c>
      <c r="S1897" s="16">
        <f t="shared" si="120"/>
        <v>42267.746782407412</v>
      </c>
      <c r="T1897" s="16">
        <f t="shared" si="121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1" t="s">
        <v>8323</v>
      </c>
      <c r="R1898" t="s">
        <v>8327</v>
      </c>
      <c r="S1898" s="16">
        <f t="shared" si="120"/>
        <v>40981.710243055553</v>
      </c>
      <c r="T1898" s="16">
        <f t="shared" si="121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1" t="s">
        <v>8323</v>
      </c>
      <c r="R1899" t="s">
        <v>8327</v>
      </c>
      <c r="S1899" s="16">
        <f t="shared" si="120"/>
        <v>41680.583402777782</v>
      </c>
      <c r="T1899" s="16">
        <f t="shared" si="121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1" t="s">
        <v>8323</v>
      </c>
      <c r="R1900" t="s">
        <v>8327</v>
      </c>
      <c r="S1900" s="16">
        <f t="shared" si="120"/>
        <v>42366.192974537036</v>
      </c>
      <c r="T1900" s="16">
        <f t="shared" si="121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1" t="s">
        <v>8323</v>
      </c>
      <c r="R1901" t="s">
        <v>8327</v>
      </c>
      <c r="S1901" s="16">
        <f t="shared" si="120"/>
        <v>42058.941736111112</v>
      </c>
      <c r="T1901" s="16">
        <f t="shared" si="121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1" t="s">
        <v>8323</v>
      </c>
      <c r="R1902" t="s">
        <v>8327</v>
      </c>
      <c r="S1902" s="16">
        <f t="shared" si="120"/>
        <v>41160.871886574074</v>
      </c>
      <c r="T1902" s="16">
        <f t="shared" si="121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1" t="s">
        <v>8317</v>
      </c>
      <c r="R1903" t="s">
        <v>8346</v>
      </c>
      <c r="S1903" s="16">
        <f t="shared" si="120"/>
        <v>42116.54315972222</v>
      </c>
      <c r="T1903" s="16">
        <f t="shared" si="121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1" t="s">
        <v>8317</v>
      </c>
      <c r="R1904" t="s">
        <v>8346</v>
      </c>
      <c r="S1904" s="16">
        <f t="shared" si="120"/>
        <v>42037.789895833332</v>
      </c>
      <c r="T1904" s="16">
        <f t="shared" si="121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1" t="s">
        <v>8317</v>
      </c>
      <c r="R1905" t="s">
        <v>8346</v>
      </c>
      <c r="S1905" s="16">
        <f t="shared" si="120"/>
        <v>42702.770729166667</v>
      </c>
      <c r="T1905" s="16">
        <f t="shared" si="121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1" t="s">
        <v>8317</v>
      </c>
      <c r="R1906" t="s">
        <v>8346</v>
      </c>
      <c r="S1906" s="16">
        <f t="shared" si="120"/>
        <v>42326.685428240744</v>
      </c>
      <c r="T1906" s="16">
        <f t="shared" si="121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1" t="s">
        <v>8317</v>
      </c>
      <c r="R1907" t="s">
        <v>8346</v>
      </c>
      <c r="S1907" s="16">
        <f t="shared" si="120"/>
        <v>41859.925856481481</v>
      </c>
      <c r="T1907" s="16">
        <f t="shared" si="121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1" t="s">
        <v>8317</v>
      </c>
      <c r="R1908" t="s">
        <v>8346</v>
      </c>
      <c r="S1908" s="16">
        <f t="shared" si="120"/>
        <v>42514.671099537038</v>
      </c>
      <c r="T1908" s="16">
        <f t="shared" si="121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1" t="s">
        <v>8317</v>
      </c>
      <c r="R1909" t="s">
        <v>8346</v>
      </c>
      <c r="S1909" s="16">
        <f t="shared" si="120"/>
        <v>41767.587094907409</v>
      </c>
      <c r="T1909" s="16">
        <f t="shared" si="121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1" t="s">
        <v>8317</v>
      </c>
      <c r="R1910" t="s">
        <v>8346</v>
      </c>
      <c r="S1910" s="16">
        <f t="shared" si="120"/>
        <v>42703.917824074073</v>
      </c>
      <c r="T1910" s="16">
        <f t="shared" si="121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1" t="s">
        <v>8317</v>
      </c>
      <c r="R1911" t="s">
        <v>8346</v>
      </c>
      <c r="S1911" s="16">
        <f t="shared" si="120"/>
        <v>41905.429155092592</v>
      </c>
      <c r="T1911" s="16">
        <f t="shared" si="121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1" t="s">
        <v>8317</v>
      </c>
      <c r="R1912" t="s">
        <v>8346</v>
      </c>
      <c r="S1912" s="16">
        <f t="shared" si="120"/>
        <v>42264.963159722218</v>
      </c>
      <c r="T1912" s="16">
        <f t="shared" si="121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1" t="s">
        <v>8317</v>
      </c>
      <c r="R1913" t="s">
        <v>8346</v>
      </c>
      <c r="S1913" s="16">
        <f t="shared" si="120"/>
        <v>41830.033958333333</v>
      </c>
      <c r="T1913" s="16">
        <f t="shared" si="121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1" t="s">
        <v>8317</v>
      </c>
      <c r="R1914" t="s">
        <v>8346</v>
      </c>
      <c r="S1914" s="16">
        <f t="shared" si="120"/>
        <v>42129.226388888885</v>
      </c>
      <c r="T1914" s="16">
        <f t="shared" si="121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1" t="s">
        <v>8317</v>
      </c>
      <c r="R1915" t="s">
        <v>8346</v>
      </c>
      <c r="S1915" s="16">
        <f t="shared" si="120"/>
        <v>41890.511319444442</v>
      </c>
      <c r="T1915" s="16">
        <f t="shared" si="121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1" t="s">
        <v>8317</v>
      </c>
      <c r="R1916" t="s">
        <v>8346</v>
      </c>
      <c r="S1916" s="16">
        <f t="shared" si="120"/>
        <v>41929.174456018518</v>
      </c>
      <c r="T1916" s="16">
        <f t="shared" si="121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1" t="s">
        <v>8317</v>
      </c>
      <c r="R1917" t="s">
        <v>8346</v>
      </c>
      <c r="S1917" s="16">
        <f t="shared" si="120"/>
        <v>41864.04886574074</v>
      </c>
      <c r="T1917" s="16">
        <f t="shared" si="121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1" t="s">
        <v>8317</v>
      </c>
      <c r="R1918" t="s">
        <v>8346</v>
      </c>
      <c r="S1918" s="16">
        <f t="shared" si="120"/>
        <v>42656.717303240745</v>
      </c>
      <c r="T1918" s="16">
        <f t="shared" si="121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1" t="s">
        <v>8317</v>
      </c>
      <c r="R1919" t="s">
        <v>8346</v>
      </c>
      <c r="S1919" s="16">
        <f t="shared" si="120"/>
        <v>42746.270057870366</v>
      </c>
      <c r="T1919" s="16">
        <f t="shared" si="121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1" t="s">
        <v>8317</v>
      </c>
      <c r="R1920" t="s">
        <v>8346</v>
      </c>
      <c r="S1920" s="16">
        <f t="shared" si="120"/>
        <v>41828.789942129632</v>
      </c>
      <c r="T1920" s="16">
        <f t="shared" si="121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1" t="s">
        <v>8317</v>
      </c>
      <c r="R1921" t="s">
        <v>8346</v>
      </c>
      <c r="S1921" s="16">
        <f t="shared" si="120"/>
        <v>42113.875567129624</v>
      </c>
      <c r="T1921" s="16">
        <f t="shared" si="121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11" t="s">
        <v>8317</v>
      </c>
      <c r="R1922" t="s">
        <v>8346</v>
      </c>
      <c r="S1922" s="16">
        <f t="shared" si="120"/>
        <v>42270.875706018516</v>
      </c>
      <c r="T1922" s="16">
        <f t="shared" si="121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1" t="s">
        <v>8323</v>
      </c>
      <c r="R1923" t="s">
        <v>8327</v>
      </c>
      <c r="S1923" s="16">
        <f t="shared" ref="S1923:S1986" si="124">(((J1923/60)/60)/24)+DATE(1970,1,1)</f>
        <v>41074.221562500003</v>
      </c>
      <c r="T1923" s="16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1" t="s">
        <v>8323</v>
      </c>
      <c r="R1924" t="s">
        <v>8327</v>
      </c>
      <c r="S1924" s="16">
        <f t="shared" si="124"/>
        <v>41590.255868055552</v>
      </c>
      <c r="T1924" s="16">
        <f t="shared" si="125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1" t="s">
        <v>8323</v>
      </c>
      <c r="R1925" t="s">
        <v>8327</v>
      </c>
      <c r="S1925" s="16">
        <f t="shared" si="124"/>
        <v>40772.848749999997</v>
      </c>
      <c r="T1925" s="16">
        <f t="shared" si="125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1" t="s">
        <v>8323</v>
      </c>
      <c r="R1926" t="s">
        <v>8327</v>
      </c>
      <c r="S1926" s="16">
        <f t="shared" si="124"/>
        <v>41626.761053240742</v>
      </c>
      <c r="T1926" s="16">
        <f t="shared" si="125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1" t="s">
        <v>8323</v>
      </c>
      <c r="R1927" t="s">
        <v>8327</v>
      </c>
      <c r="S1927" s="16">
        <f t="shared" si="124"/>
        <v>41535.90148148148</v>
      </c>
      <c r="T1927" s="16">
        <f t="shared" si="125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1" t="s">
        <v>8323</v>
      </c>
      <c r="R1928" t="s">
        <v>8327</v>
      </c>
      <c r="S1928" s="16">
        <f t="shared" si="124"/>
        <v>40456.954351851848</v>
      </c>
      <c r="T1928" s="16">
        <f t="shared" si="125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1" t="s">
        <v>8323</v>
      </c>
      <c r="R1929" t="s">
        <v>8327</v>
      </c>
      <c r="S1929" s="16">
        <f t="shared" si="124"/>
        <v>40960.861562500002</v>
      </c>
      <c r="T1929" s="16">
        <f t="shared" si="125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1" t="s">
        <v>8323</v>
      </c>
      <c r="R1930" t="s">
        <v>8327</v>
      </c>
      <c r="S1930" s="16">
        <f t="shared" si="124"/>
        <v>41371.648078703707</v>
      </c>
      <c r="T1930" s="16">
        <f t="shared" si="125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1" t="s">
        <v>8323</v>
      </c>
      <c r="R1931" t="s">
        <v>8327</v>
      </c>
      <c r="S1931" s="16">
        <f t="shared" si="124"/>
        <v>40687.021597222221</v>
      </c>
      <c r="T1931" s="16">
        <f t="shared" si="125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1" t="s">
        <v>8323</v>
      </c>
      <c r="R1932" t="s">
        <v>8327</v>
      </c>
      <c r="S1932" s="16">
        <f t="shared" si="124"/>
        <v>41402.558819444443</v>
      </c>
      <c r="T1932" s="16">
        <f t="shared" si="125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1" t="s">
        <v>8323</v>
      </c>
      <c r="R1933" t="s">
        <v>8327</v>
      </c>
      <c r="S1933" s="16">
        <f t="shared" si="124"/>
        <v>41037.892465277779</v>
      </c>
      <c r="T1933" s="16">
        <f t="shared" si="125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1" t="s">
        <v>8323</v>
      </c>
      <c r="R1934" t="s">
        <v>8327</v>
      </c>
      <c r="S1934" s="16">
        <f t="shared" si="124"/>
        <v>40911.809872685182</v>
      </c>
      <c r="T1934" s="16">
        <f t="shared" si="125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1" t="s">
        <v>8323</v>
      </c>
      <c r="R1935" t="s">
        <v>8327</v>
      </c>
      <c r="S1935" s="16">
        <f t="shared" si="124"/>
        <v>41879.130868055552</v>
      </c>
      <c r="T1935" s="16">
        <f t="shared" si="125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1" t="s">
        <v>8323</v>
      </c>
      <c r="R1936" t="s">
        <v>8327</v>
      </c>
      <c r="S1936" s="16">
        <f t="shared" si="124"/>
        <v>40865.867141203707</v>
      </c>
      <c r="T1936" s="16">
        <f t="shared" si="125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1" t="s">
        <v>8323</v>
      </c>
      <c r="R1937" t="s">
        <v>8327</v>
      </c>
      <c r="S1937" s="16">
        <f t="shared" si="124"/>
        <v>41773.932534722226</v>
      </c>
      <c r="T1937" s="16">
        <f t="shared" si="125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1" t="s">
        <v>8323</v>
      </c>
      <c r="R1938" t="s">
        <v>8327</v>
      </c>
      <c r="S1938" s="16">
        <f t="shared" si="124"/>
        <v>40852.889699074076</v>
      </c>
      <c r="T1938" s="16">
        <f t="shared" si="125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1" t="s">
        <v>8323</v>
      </c>
      <c r="R1939" t="s">
        <v>8327</v>
      </c>
      <c r="S1939" s="16">
        <f t="shared" si="124"/>
        <v>41059.118993055556</v>
      </c>
      <c r="T1939" s="16">
        <f t="shared" si="125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1" t="s">
        <v>8323</v>
      </c>
      <c r="R1940" t="s">
        <v>8327</v>
      </c>
      <c r="S1940" s="16">
        <f t="shared" si="124"/>
        <v>41426.259618055556</v>
      </c>
      <c r="T1940" s="16">
        <f t="shared" si="125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1" t="s">
        <v>8323</v>
      </c>
      <c r="R1941" t="s">
        <v>8327</v>
      </c>
      <c r="S1941" s="16">
        <f t="shared" si="124"/>
        <v>41313.985046296293</v>
      </c>
      <c r="T1941" s="16">
        <f t="shared" si="125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1" t="s">
        <v>8323</v>
      </c>
      <c r="R1942" t="s">
        <v>8327</v>
      </c>
      <c r="S1942" s="16">
        <f t="shared" si="124"/>
        <v>40670.507326388892</v>
      </c>
      <c r="T1942" s="16">
        <f t="shared" si="125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1" t="s">
        <v>8317</v>
      </c>
      <c r="R1943" t="s">
        <v>8347</v>
      </c>
      <c r="S1943" s="16">
        <f t="shared" si="124"/>
        <v>41744.290868055556</v>
      </c>
      <c r="T1943" s="16">
        <f t="shared" si="125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1" t="s">
        <v>8317</v>
      </c>
      <c r="R1944" t="s">
        <v>8347</v>
      </c>
      <c r="S1944" s="16">
        <f t="shared" si="124"/>
        <v>40638.828009259261</v>
      </c>
      <c r="T1944" s="16">
        <f t="shared" si="125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1" t="s">
        <v>8317</v>
      </c>
      <c r="R1945" t="s">
        <v>8347</v>
      </c>
      <c r="S1945" s="16">
        <f t="shared" si="124"/>
        <v>42548.269861111112</v>
      </c>
      <c r="T1945" s="16">
        <f t="shared" si="125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1" t="s">
        <v>8317</v>
      </c>
      <c r="R1946" t="s">
        <v>8347</v>
      </c>
      <c r="S1946" s="16">
        <f t="shared" si="124"/>
        <v>41730.584374999999</v>
      </c>
      <c r="T1946" s="16">
        <f t="shared" si="125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1" t="s">
        <v>8317</v>
      </c>
      <c r="R1947" t="s">
        <v>8347</v>
      </c>
      <c r="S1947" s="16">
        <f t="shared" si="124"/>
        <v>42157.251828703709</v>
      </c>
      <c r="T1947" s="16">
        <f t="shared" si="125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1" t="s">
        <v>8317</v>
      </c>
      <c r="R1948" t="s">
        <v>8347</v>
      </c>
      <c r="S1948" s="16">
        <f t="shared" si="124"/>
        <v>41689.150011574071</v>
      </c>
      <c r="T1948" s="16">
        <f t="shared" si="125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1" t="s">
        <v>8317</v>
      </c>
      <c r="R1949" t="s">
        <v>8347</v>
      </c>
      <c r="S1949" s="16">
        <f t="shared" si="124"/>
        <v>40102.918055555558</v>
      </c>
      <c r="T1949" s="16">
        <f t="shared" si="125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1" t="s">
        <v>8317</v>
      </c>
      <c r="R1950" t="s">
        <v>8347</v>
      </c>
      <c r="S1950" s="16">
        <f t="shared" si="124"/>
        <v>42473.604270833333</v>
      </c>
      <c r="T1950" s="16">
        <f t="shared" si="125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1" t="s">
        <v>8317</v>
      </c>
      <c r="R1951" t="s">
        <v>8347</v>
      </c>
      <c r="S1951" s="16">
        <f t="shared" si="124"/>
        <v>41800.423043981478</v>
      </c>
      <c r="T1951" s="16">
        <f t="shared" si="125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1" t="s">
        <v>8317</v>
      </c>
      <c r="R1952" t="s">
        <v>8347</v>
      </c>
      <c r="S1952" s="16">
        <f t="shared" si="124"/>
        <v>40624.181400462963</v>
      </c>
      <c r="T1952" s="16">
        <f t="shared" si="125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1" t="s">
        <v>8317</v>
      </c>
      <c r="R1953" t="s">
        <v>8347</v>
      </c>
      <c r="S1953" s="16">
        <f t="shared" si="124"/>
        <v>42651.420567129629</v>
      </c>
      <c r="T1953" s="16">
        <f t="shared" si="125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1" t="s">
        <v>8317</v>
      </c>
      <c r="R1954" t="s">
        <v>8347</v>
      </c>
      <c r="S1954" s="16">
        <f t="shared" si="124"/>
        <v>41526.60665509259</v>
      </c>
      <c r="T1954" s="16">
        <f t="shared" si="125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1" t="s">
        <v>8317</v>
      </c>
      <c r="R1955" t="s">
        <v>8347</v>
      </c>
      <c r="S1955" s="16">
        <f t="shared" si="124"/>
        <v>40941.199826388889</v>
      </c>
      <c r="T1955" s="16">
        <f t="shared" si="125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1" t="s">
        <v>8317</v>
      </c>
      <c r="R1956" t="s">
        <v>8347</v>
      </c>
      <c r="S1956" s="16">
        <f t="shared" si="124"/>
        <v>42394.580740740741</v>
      </c>
      <c r="T1956" s="16">
        <f t="shared" si="125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1" t="s">
        <v>8317</v>
      </c>
      <c r="R1957" t="s">
        <v>8347</v>
      </c>
      <c r="S1957" s="16">
        <f t="shared" si="124"/>
        <v>41020.271770833337</v>
      </c>
      <c r="T1957" s="16">
        <f t="shared" si="125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1" t="s">
        <v>8317</v>
      </c>
      <c r="R1958" t="s">
        <v>8347</v>
      </c>
      <c r="S1958" s="16">
        <f t="shared" si="124"/>
        <v>42067.923668981486</v>
      </c>
      <c r="T1958" s="16">
        <f t="shared" si="125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1" t="s">
        <v>8317</v>
      </c>
      <c r="R1959" t="s">
        <v>8347</v>
      </c>
      <c r="S1959" s="16">
        <f t="shared" si="124"/>
        <v>41179.098530092589</v>
      </c>
      <c r="T1959" s="16">
        <f t="shared" si="125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1" t="s">
        <v>8317</v>
      </c>
      <c r="R1960" t="s">
        <v>8347</v>
      </c>
      <c r="S1960" s="16">
        <f t="shared" si="124"/>
        <v>41326.987974537034</v>
      </c>
      <c r="T1960" s="16">
        <f t="shared" si="125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1" t="s">
        <v>8317</v>
      </c>
      <c r="R1961" t="s">
        <v>8347</v>
      </c>
      <c r="S1961" s="16">
        <f t="shared" si="124"/>
        <v>41871.845601851855</v>
      </c>
      <c r="T1961" s="16">
        <f t="shared" si="125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1" t="s">
        <v>8317</v>
      </c>
      <c r="R1962" t="s">
        <v>8347</v>
      </c>
      <c r="S1962" s="16">
        <f t="shared" si="124"/>
        <v>41964.362743055557</v>
      </c>
      <c r="T1962" s="16">
        <f t="shared" si="125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1" t="s">
        <v>8317</v>
      </c>
      <c r="R1963" t="s">
        <v>8347</v>
      </c>
      <c r="S1963" s="16">
        <f t="shared" si="124"/>
        <v>41148.194641203707</v>
      </c>
      <c r="T1963" s="16">
        <f t="shared" si="125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1" t="s">
        <v>8317</v>
      </c>
      <c r="R1964" t="s">
        <v>8347</v>
      </c>
      <c r="S1964" s="16">
        <f t="shared" si="124"/>
        <v>41742.780509259261</v>
      </c>
      <c r="T1964" s="16">
        <f t="shared" si="125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1" t="s">
        <v>8317</v>
      </c>
      <c r="R1965" t="s">
        <v>8347</v>
      </c>
      <c r="S1965" s="16">
        <f t="shared" si="124"/>
        <v>41863.429791666669</v>
      </c>
      <c r="T1965" s="16">
        <f t="shared" si="125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1" t="s">
        <v>8317</v>
      </c>
      <c r="R1966" t="s">
        <v>8347</v>
      </c>
      <c r="S1966" s="16">
        <f t="shared" si="124"/>
        <v>42452.272824074069</v>
      </c>
      <c r="T1966" s="16">
        <f t="shared" si="125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1" t="s">
        <v>8317</v>
      </c>
      <c r="R1967" t="s">
        <v>8347</v>
      </c>
      <c r="S1967" s="16">
        <f t="shared" si="124"/>
        <v>40898.089236111111</v>
      </c>
      <c r="T1967" s="16">
        <f t="shared" si="125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1" t="s">
        <v>8317</v>
      </c>
      <c r="R1968" t="s">
        <v>8347</v>
      </c>
      <c r="S1968" s="16">
        <f t="shared" si="124"/>
        <v>41835.540486111109</v>
      </c>
      <c r="T1968" s="16">
        <f t="shared" si="125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1" t="s">
        <v>8317</v>
      </c>
      <c r="R1969" t="s">
        <v>8347</v>
      </c>
      <c r="S1969" s="16">
        <f t="shared" si="124"/>
        <v>41730.663530092592</v>
      </c>
      <c r="T1969" s="16">
        <f t="shared" si="125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1" t="s">
        <v>8317</v>
      </c>
      <c r="R1970" t="s">
        <v>8347</v>
      </c>
      <c r="S1970" s="16">
        <f t="shared" si="124"/>
        <v>42676.586979166663</v>
      </c>
      <c r="T1970" s="16">
        <f t="shared" si="125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1" t="s">
        <v>8317</v>
      </c>
      <c r="R1971" t="s">
        <v>8347</v>
      </c>
      <c r="S1971" s="16">
        <f t="shared" si="124"/>
        <v>42557.792453703703</v>
      </c>
      <c r="T1971" s="16">
        <f t="shared" si="125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1" t="s">
        <v>8317</v>
      </c>
      <c r="R1972" t="s">
        <v>8347</v>
      </c>
      <c r="S1972" s="16">
        <f t="shared" si="124"/>
        <v>41324.193298611113</v>
      </c>
      <c r="T1972" s="16">
        <f t="shared" si="125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1" t="s">
        <v>8317</v>
      </c>
      <c r="R1973" t="s">
        <v>8347</v>
      </c>
      <c r="S1973" s="16">
        <f t="shared" si="124"/>
        <v>41561.500706018516</v>
      </c>
      <c r="T1973" s="16">
        <f t="shared" si="125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1" t="s">
        <v>8317</v>
      </c>
      <c r="R1974" t="s">
        <v>8347</v>
      </c>
      <c r="S1974" s="16">
        <f t="shared" si="124"/>
        <v>41201.012083333335</v>
      </c>
      <c r="T1974" s="16">
        <f t="shared" si="125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1" t="s">
        <v>8317</v>
      </c>
      <c r="R1975" t="s">
        <v>8347</v>
      </c>
      <c r="S1975" s="16">
        <f t="shared" si="124"/>
        <v>42549.722962962958</v>
      </c>
      <c r="T1975" s="16">
        <f t="shared" si="125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1" t="s">
        <v>8317</v>
      </c>
      <c r="R1976" t="s">
        <v>8347</v>
      </c>
      <c r="S1976" s="16">
        <f t="shared" si="124"/>
        <v>41445.334131944444</v>
      </c>
      <c r="T1976" s="16">
        <f t="shared" si="125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1" t="s">
        <v>8317</v>
      </c>
      <c r="R1977" t="s">
        <v>8347</v>
      </c>
      <c r="S1977" s="16">
        <f t="shared" si="124"/>
        <v>41313.755219907405</v>
      </c>
      <c r="T1977" s="16">
        <f t="shared" si="125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1" t="s">
        <v>8317</v>
      </c>
      <c r="R1978" t="s">
        <v>8347</v>
      </c>
      <c r="S1978" s="16">
        <f t="shared" si="124"/>
        <v>41438.899594907409</v>
      </c>
      <c r="T1978" s="16">
        <f t="shared" si="125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1" t="s">
        <v>8317</v>
      </c>
      <c r="R1979" t="s">
        <v>8347</v>
      </c>
      <c r="S1979" s="16">
        <f t="shared" si="124"/>
        <v>42311.216898148152</v>
      </c>
      <c r="T1979" s="16">
        <f t="shared" si="125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1" t="s">
        <v>8317</v>
      </c>
      <c r="R1980" t="s">
        <v>8347</v>
      </c>
      <c r="S1980" s="16">
        <f t="shared" si="124"/>
        <v>41039.225601851853</v>
      </c>
      <c r="T1980" s="16">
        <f t="shared" si="125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1" t="s">
        <v>8317</v>
      </c>
      <c r="R1981" t="s">
        <v>8347</v>
      </c>
      <c r="S1981" s="16">
        <f t="shared" si="124"/>
        <v>42290.460023148145</v>
      </c>
      <c r="T1981" s="16">
        <f t="shared" si="125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1" t="s">
        <v>8317</v>
      </c>
      <c r="R1982" t="s">
        <v>8347</v>
      </c>
      <c r="S1982" s="16">
        <f t="shared" si="124"/>
        <v>42423.542384259257</v>
      </c>
      <c r="T1982" s="16">
        <f t="shared" si="125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1" t="s">
        <v>8336</v>
      </c>
      <c r="R1983" t="s">
        <v>8348</v>
      </c>
      <c r="S1983" s="16">
        <f t="shared" si="124"/>
        <v>41799.725289351853</v>
      </c>
      <c r="T1983" s="16">
        <f t="shared" si="125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1" t="s">
        <v>8336</v>
      </c>
      <c r="R1984" t="s">
        <v>8348</v>
      </c>
      <c r="S1984" s="16">
        <f t="shared" si="124"/>
        <v>42678.586655092593</v>
      </c>
      <c r="T1984" s="16">
        <f t="shared" si="125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1" t="s">
        <v>8336</v>
      </c>
      <c r="R1985" t="s">
        <v>8348</v>
      </c>
      <c r="S1985" s="16">
        <f t="shared" si="124"/>
        <v>42593.011782407411</v>
      </c>
      <c r="T1985" s="16">
        <f t="shared" si="125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11" t="s">
        <v>8336</v>
      </c>
      <c r="R1986" t="s">
        <v>8348</v>
      </c>
      <c r="S1986" s="16">
        <f t="shared" si="124"/>
        <v>41913.790289351848</v>
      </c>
      <c r="T1986" s="16">
        <f t="shared" si="125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1" t="s">
        <v>8336</v>
      </c>
      <c r="R1987" t="s">
        <v>8348</v>
      </c>
      <c r="S1987" s="16">
        <f t="shared" ref="S1987:S2050" si="128">(((J1987/60)/60)/24)+DATE(1970,1,1)</f>
        <v>42555.698738425926</v>
      </c>
      <c r="T1987" s="16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1" t="s">
        <v>8336</v>
      </c>
      <c r="R1988" t="s">
        <v>8348</v>
      </c>
      <c r="S1988" s="16">
        <f t="shared" si="128"/>
        <v>42413.433831018512</v>
      </c>
      <c r="T1988" s="16">
        <f t="shared" si="129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1" t="s">
        <v>8336</v>
      </c>
      <c r="R1989" t="s">
        <v>8348</v>
      </c>
      <c r="S1989" s="16">
        <f t="shared" si="128"/>
        <v>42034.639768518522</v>
      </c>
      <c r="T1989" s="16">
        <f t="shared" si="129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1" t="s">
        <v>8336</v>
      </c>
      <c r="R1990" t="s">
        <v>8348</v>
      </c>
      <c r="S1990" s="16">
        <f t="shared" si="128"/>
        <v>42206.763217592597</v>
      </c>
      <c r="T1990" s="16">
        <f t="shared" si="129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1" t="s">
        <v>8336</v>
      </c>
      <c r="R1991" t="s">
        <v>8348</v>
      </c>
      <c r="S1991" s="16">
        <f t="shared" si="128"/>
        <v>42685.680648148147</v>
      </c>
      <c r="T1991" s="16">
        <f t="shared" si="129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1" t="s">
        <v>8336</v>
      </c>
      <c r="R1992" t="s">
        <v>8348</v>
      </c>
      <c r="S1992" s="16">
        <f t="shared" si="128"/>
        <v>42398.195972222224</v>
      </c>
      <c r="T1992" s="16">
        <f t="shared" si="129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1" t="s">
        <v>8336</v>
      </c>
      <c r="R1993" t="s">
        <v>8348</v>
      </c>
      <c r="S1993" s="16">
        <f t="shared" si="128"/>
        <v>42167.89335648148</v>
      </c>
      <c r="T1993" s="16">
        <f t="shared" si="129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1" t="s">
        <v>8336</v>
      </c>
      <c r="R1994" t="s">
        <v>8348</v>
      </c>
      <c r="S1994" s="16">
        <f t="shared" si="128"/>
        <v>42023.143414351856</v>
      </c>
      <c r="T1994" s="16">
        <f t="shared" si="129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1" t="s">
        <v>8336</v>
      </c>
      <c r="R1995" t="s">
        <v>8348</v>
      </c>
      <c r="S1995" s="16">
        <f t="shared" si="128"/>
        <v>42329.58839120371</v>
      </c>
      <c r="T1995" s="16">
        <f t="shared" si="129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1" t="s">
        <v>8336</v>
      </c>
      <c r="R1996" t="s">
        <v>8348</v>
      </c>
      <c r="S1996" s="16">
        <f t="shared" si="128"/>
        <v>42651.006273148145</v>
      </c>
      <c r="T1996" s="16">
        <f t="shared" si="129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1" t="s">
        <v>8336</v>
      </c>
      <c r="R1997" t="s">
        <v>8348</v>
      </c>
      <c r="S1997" s="16">
        <f t="shared" si="128"/>
        <v>42181.902037037042</v>
      </c>
      <c r="T1997" s="16">
        <f t="shared" si="129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1" t="s">
        <v>8336</v>
      </c>
      <c r="R1998" t="s">
        <v>8348</v>
      </c>
      <c r="S1998" s="16">
        <f t="shared" si="128"/>
        <v>41800.819571759261</v>
      </c>
      <c r="T1998" s="16">
        <f t="shared" si="129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1" t="s">
        <v>8336</v>
      </c>
      <c r="R1999" t="s">
        <v>8348</v>
      </c>
      <c r="S1999" s="16">
        <f t="shared" si="128"/>
        <v>41847.930694444447</v>
      </c>
      <c r="T1999" s="16">
        <f t="shared" si="129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1" t="s">
        <v>8336</v>
      </c>
      <c r="R2000" t="s">
        <v>8348</v>
      </c>
      <c r="S2000" s="16">
        <f t="shared" si="128"/>
        <v>41807.118495370371</v>
      </c>
      <c r="T2000" s="16">
        <f t="shared" si="129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1" t="s">
        <v>8336</v>
      </c>
      <c r="R2001" t="s">
        <v>8348</v>
      </c>
      <c r="S2001" s="16">
        <f t="shared" si="128"/>
        <v>41926.482731481483</v>
      </c>
      <c r="T2001" s="16">
        <f t="shared" si="129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1" t="s">
        <v>8336</v>
      </c>
      <c r="R2002" t="s">
        <v>8348</v>
      </c>
      <c r="S2002" s="16">
        <f t="shared" si="128"/>
        <v>42345.951539351852</v>
      </c>
      <c r="T2002" s="16">
        <f t="shared" si="129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1" t="s">
        <v>8317</v>
      </c>
      <c r="R2003" t="s">
        <v>8347</v>
      </c>
      <c r="S2003" s="16">
        <f t="shared" si="128"/>
        <v>42136.209675925929</v>
      </c>
      <c r="T2003" s="16">
        <f t="shared" si="129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1" t="s">
        <v>8317</v>
      </c>
      <c r="R2004" t="s">
        <v>8347</v>
      </c>
      <c r="S2004" s="16">
        <f t="shared" si="128"/>
        <v>42728.71230324074</v>
      </c>
      <c r="T2004" s="16">
        <f t="shared" si="129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1" t="s">
        <v>8317</v>
      </c>
      <c r="R2005" t="s">
        <v>8347</v>
      </c>
      <c r="S2005" s="16">
        <f t="shared" si="128"/>
        <v>40347.125601851854</v>
      </c>
      <c r="T2005" s="16">
        <f t="shared" si="129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1" t="s">
        <v>8317</v>
      </c>
      <c r="R2006" t="s">
        <v>8347</v>
      </c>
      <c r="S2006" s="16">
        <f t="shared" si="128"/>
        <v>41800.604895833334</v>
      </c>
      <c r="T2006" s="16">
        <f t="shared" si="129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1" t="s">
        <v>8317</v>
      </c>
      <c r="R2007" t="s">
        <v>8347</v>
      </c>
      <c r="S2007" s="16">
        <f t="shared" si="128"/>
        <v>41535.812708333331</v>
      </c>
      <c r="T2007" s="16">
        <f t="shared" si="129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1" t="s">
        <v>8317</v>
      </c>
      <c r="R2008" t="s">
        <v>8347</v>
      </c>
      <c r="S2008" s="16">
        <f t="shared" si="128"/>
        <v>41941.500520833331</v>
      </c>
      <c r="T2008" s="16">
        <f t="shared" si="129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1" t="s">
        <v>8317</v>
      </c>
      <c r="R2009" t="s">
        <v>8347</v>
      </c>
      <c r="S2009" s="16">
        <f t="shared" si="128"/>
        <v>40347.837800925925</v>
      </c>
      <c r="T2009" s="16">
        <f t="shared" si="129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1" t="s">
        <v>8317</v>
      </c>
      <c r="R2010" t="s">
        <v>8347</v>
      </c>
      <c r="S2010" s="16">
        <f t="shared" si="128"/>
        <v>40761.604421296295</v>
      </c>
      <c r="T2010" s="16">
        <f t="shared" si="129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1" t="s">
        <v>8317</v>
      </c>
      <c r="R2011" t="s">
        <v>8347</v>
      </c>
      <c r="S2011" s="16">
        <f t="shared" si="128"/>
        <v>42661.323414351849</v>
      </c>
      <c r="T2011" s="16">
        <f t="shared" si="129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1" t="s">
        <v>8317</v>
      </c>
      <c r="R2012" t="s">
        <v>8347</v>
      </c>
      <c r="S2012" s="16">
        <f t="shared" si="128"/>
        <v>42570.996423611112</v>
      </c>
      <c r="T2012" s="16">
        <f t="shared" si="129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1" t="s">
        <v>8317</v>
      </c>
      <c r="R2013" t="s">
        <v>8347</v>
      </c>
      <c r="S2013" s="16">
        <f t="shared" si="128"/>
        <v>42347.358483796299</v>
      </c>
      <c r="T2013" s="16">
        <f t="shared" si="129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1" t="s">
        <v>8317</v>
      </c>
      <c r="R2014" t="s">
        <v>8347</v>
      </c>
      <c r="S2014" s="16">
        <f t="shared" si="128"/>
        <v>42010.822233796294</v>
      </c>
      <c r="T2014" s="16">
        <f t="shared" si="129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1" t="s">
        <v>8317</v>
      </c>
      <c r="R2015" t="s">
        <v>8347</v>
      </c>
      <c r="S2015" s="16">
        <f t="shared" si="128"/>
        <v>42499.960810185185</v>
      </c>
      <c r="T2015" s="16">
        <f t="shared" si="129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1" t="s">
        <v>8317</v>
      </c>
      <c r="R2016" t="s">
        <v>8347</v>
      </c>
      <c r="S2016" s="16">
        <f t="shared" si="128"/>
        <v>41324.214571759258</v>
      </c>
      <c r="T2016" s="16">
        <f t="shared" si="129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1" t="s">
        <v>8317</v>
      </c>
      <c r="R2017" t="s">
        <v>8347</v>
      </c>
      <c r="S2017" s="16">
        <f t="shared" si="128"/>
        <v>40765.876886574071</v>
      </c>
      <c r="T2017" s="16">
        <f t="shared" si="129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1" t="s">
        <v>8317</v>
      </c>
      <c r="R2018" t="s">
        <v>8347</v>
      </c>
      <c r="S2018" s="16">
        <f t="shared" si="128"/>
        <v>41312.88077546296</v>
      </c>
      <c r="T2018" s="16">
        <f t="shared" si="129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1" t="s">
        <v>8317</v>
      </c>
      <c r="R2019" t="s">
        <v>8347</v>
      </c>
      <c r="S2019" s="16">
        <f t="shared" si="128"/>
        <v>40961.057349537034</v>
      </c>
      <c r="T2019" s="16">
        <f t="shared" si="129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1" t="s">
        <v>8317</v>
      </c>
      <c r="R2020" t="s">
        <v>8347</v>
      </c>
      <c r="S2020" s="16">
        <f t="shared" si="128"/>
        <v>42199.365844907406</v>
      </c>
      <c r="T2020" s="16">
        <f t="shared" si="129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1" t="s">
        <v>8317</v>
      </c>
      <c r="R2021" t="s">
        <v>8347</v>
      </c>
      <c r="S2021" s="16">
        <f t="shared" si="128"/>
        <v>42605.70857638889</v>
      </c>
      <c r="T2021" s="16">
        <f t="shared" si="129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1" t="s">
        <v>8317</v>
      </c>
      <c r="R2022" t="s">
        <v>8347</v>
      </c>
      <c r="S2022" s="16">
        <f t="shared" si="128"/>
        <v>41737.097499999996</v>
      </c>
      <c r="T2022" s="16">
        <f t="shared" si="129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1" t="s">
        <v>8317</v>
      </c>
      <c r="R2023" t="s">
        <v>8347</v>
      </c>
      <c r="S2023" s="16">
        <f t="shared" si="128"/>
        <v>41861.070567129631</v>
      </c>
      <c r="T2023" s="16">
        <f t="shared" si="129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1" t="s">
        <v>8317</v>
      </c>
      <c r="R2024" t="s">
        <v>8347</v>
      </c>
      <c r="S2024" s="16">
        <f t="shared" si="128"/>
        <v>42502.569120370375</v>
      </c>
      <c r="T2024" s="16">
        <f t="shared" si="129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1" t="s">
        <v>8317</v>
      </c>
      <c r="R2025" t="s">
        <v>8347</v>
      </c>
      <c r="S2025" s="16">
        <f t="shared" si="128"/>
        <v>42136.420752314814</v>
      </c>
      <c r="T2025" s="16">
        <f t="shared" si="129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1" t="s">
        <v>8317</v>
      </c>
      <c r="R2026" t="s">
        <v>8347</v>
      </c>
      <c r="S2026" s="16">
        <f t="shared" si="128"/>
        <v>41099.966944444444</v>
      </c>
      <c r="T2026" s="16">
        <f t="shared" si="129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1" t="s">
        <v>8317</v>
      </c>
      <c r="R2027" t="s">
        <v>8347</v>
      </c>
      <c r="S2027" s="16">
        <f t="shared" si="128"/>
        <v>42136.184560185182</v>
      </c>
      <c r="T2027" s="16">
        <f t="shared" si="129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1" t="s">
        <v>8317</v>
      </c>
      <c r="R2028" t="s">
        <v>8347</v>
      </c>
      <c r="S2028" s="16">
        <f t="shared" si="128"/>
        <v>41704.735937500001</v>
      </c>
      <c r="T2028" s="16">
        <f t="shared" si="129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1" t="s">
        <v>8317</v>
      </c>
      <c r="R2029" t="s">
        <v>8347</v>
      </c>
      <c r="S2029" s="16">
        <f t="shared" si="128"/>
        <v>42048.813877314817</v>
      </c>
      <c r="T2029" s="16">
        <f t="shared" si="129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1" t="s">
        <v>8317</v>
      </c>
      <c r="R2030" t="s">
        <v>8347</v>
      </c>
      <c r="S2030" s="16">
        <f t="shared" si="128"/>
        <v>40215.919050925928</v>
      </c>
      <c r="T2030" s="16">
        <f t="shared" si="129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1" t="s">
        <v>8317</v>
      </c>
      <c r="R2031" t="s">
        <v>8347</v>
      </c>
      <c r="S2031" s="16">
        <f t="shared" si="128"/>
        <v>41848.021770833337</v>
      </c>
      <c r="T2031" s="16">
        <f t="shared" si="129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1" t="s">
        <v>8317</v>
      </c>
      <c r="R2032" t="s">
        <v>8347</v>
      </c>
      <c r="S2032" s="16">
        <f t="shared" si="128"/>
        <v>41212.996481481481</v>
      </c>
      <c r="T2032" s="16">
        <f t="shared" si="129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1" t="s">
        <v>8317</v>
      </c>
      <c r="R2033" t="s">
        <v>8347</v>
      </c>
      <c r="S2033" s="16">
        <f t="shared" si="128"/>
        <v>41975.329317129625</v>
      </c>
      <c r="T2033" s="16">
        <f t="shared" si="129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1" t="s">
        <v>8317</v>
      </c>
      <c r="R2034" t="s">
        <v>8347</v>
      </c>
      <c r="S2034" s="16">
        <f t="shared" si="128"/>
        <v>42689.565671296295</v>
      </c>
      <c r="T2034" s="16">
        <f t="shared" si="129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1" t="s">
        <v>8317</v>
      </c>
      <c r="R2035" t="s">
        <v>8347</v>
      </c>
      <c r="S2035" s="16">
        <f t="shared" si="128"/>
        <v>41725.082384259258</v>
      </c>
      <c r="T2035" s="16">
        <f t="shared" si="129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1" t="s">
        <v>8317</v>
      </c>
      <c r="R2036" t="s">
        <v>8347</v>
      </c>
      <c r="S2036" s="16">
        <f t="shared" si="128"/>
        <v>42076.130011574074</v>
      </c>
      <c r="T2036" s="16">
        <f t="shared" si="129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1" t="s">
        <v>8317</v>
      </c>
      <c r="R2037" t="s">
        <v>8347</v>
      </c>
      <c r="S2037" s="16">
        <f t="shared" si="128"/>
        <v>42311.625081018516</v>
      </c>
      <c r="T2037" s="16">
        <f t="shared" si="129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1" t="s">
        <v>8317</v>
      </c>
      <c r="R2038" t="s">
        <v>8347</v>
      </c>
      <c r="S2038" s="16">
        <f t="shared" si="128"/>
        <v>41738.864803240744</v>
      </c>
      <c r="T2038" s="16">
        <f t="shared" si="129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1" t="s">
        <v>8317</v>
      </c>
      <c r="R2039" t="s">
        <v>8347</v>
      </c>
      <c r="S2039" s="16">
        <f t="shared" si="128"/>
        <v>41578.210104166668</v>
      </c>
      <c r="T2039" s="16">
        <f t="shared" si="129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1" t="s">
        <v>8317</v>
      </c>
      <c r="R2040" t="s">
        <v>8347</v>
      </c>
      <c r="S2040" s="16">
        <f t="shared" si="128"/>
        <v>41424.27107638889</v>
      </c>
      <c r="T2040" s="16">
        <f t="shared" si="129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1" t="s">
        <v>8317</v>
      </c>
      <c r="R2041" t="s">
        <v>8347</v>
      </c>
      <c r="S2041" s="16">
        <f t="shared" si="128"/>
        <v>42675.438946759255</v>
      </c>
      <c r="T2041" s="16">
        <f t="shared" si="129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1" t="s">
        <v>8317</v>
      </c>
      <c r="R2042" t="s">
        <v>8347</v>
      </c>
      <c r="S2042" s="16">
        <f t="shared" si="128"/>
        <v>41578.927118055559</v>
      </c>
      <c r="T2042" s="16">
        <f t="shared" si="129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1" t="s">
        <v>8317</v>
      </c>
      <c r="R2043" t="s">
        <v>8347</v>
      </c>
      <c r="S2043" s="16">
        <f t="shared" si="128"/>
        <v>42654.525775462964</v>
      </c>
      <c r="T2043" s="16">
        <f t="shared" si="129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1" t="s">
        <v>8317</v>
      </c>
      <c r="R2044" t="s">
        <v>8347</v>
      </c>
      <c r="S2044" s="16">
        <f t="shared" si="128"/>
        <v>42331.708032407405</v>
      </c>
      <c r="T2044" s="16">
        <f t="shared" si="129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1" t="s">
        <v>8317</v>
      </c>
      <c r="R2045" t="s">
        <v>8347</v>
      </c>
      <c r="S2045" s="16">
        <f t="shared" si="128"/>
        <v>42661.176817129628</v>
      </c>
      <c r="T2045" s="16">
        <f t="shared" si="129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1" t="s">
        <v>8317</v>
      </c>
      <c r="R2046" t="s">
        <v>8347</v>
      </c>
      <c r="S2046" s="16">
        <f t="shared" si="128"/>
        <v>42138.684189814812</v>
      </c>
      <c r="T2046" s="16">
        <f t="shared" si="129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1" t="s">
        <v>8317</v>
      </c>
      <c r="R2047" t="s">
        <v>8347</v>
      </c>
      <c r="S2047" s="16">
        <f t="shared" si="128"/>
        <v>41069.088506944441</v>
      </c>
      <c r="T2047" s="16">
        <f t="shared" si="129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1" t="s">
        <v>8317</v>
      </c>
      <c r="R2048" t="s">
        <v>8347</v>
      </c>
      <c r="S2048" s="16">
        <f t="shared" si="128"/>
        <v>41387.171805555554</v>
      </c>
      <c r="T2048" s="16">
        <f t="shared" si="129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1" t="s">
        <v>8317</v>
      </c>
      <c r="R2049" t="s">
        <v>8347</v>
      </c>
      <c r="S2049" s="16">
        <f t="shared" si="128"/>
        <v>42081.903587962966</v>
      </c>
      <c r="T2049" s="16">
        <f t="shared" si="129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11" t="s">
        <v>8317</v>
      </c>
      <c r="R2050" t="s">
        <v>8347</v>
      </c>
      <c r="S2050" s="16">
        <f t="shared" si="128"/>
        <v>41387.651516203703</v>
      </c>
      <c r="T2050" s="16">
        <f t="shared" si="129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1" t="s">
        <v>8317</v>
      </c>
      <c r="R2051" t="s">
        <v>8347</v>
      </c>
      <c r="S2051" s="16">
        <f t="shared" ref="S2051:S2114" si="132">(((J2051/60)/60)/24)+DATE(1970,1,1)</f>
        <v>41575.527349537035</v>
      </c>
      <c r="T2051" s="16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1" t="s">
        <v>8317</v>
      </c>
      <c r="R2052" t="s">
        <v>8347</v>
      </c>
      <c r="S2052" s="16">
        <f t="shared" si="132"/>
        <v>42115.071504629625</v>
      </c>
      <c r="T2052" s="16">
        <f t="shared" si="133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1" t="s">
        <v>8317</v>
      </c>
      <c r="R2053" t="s">
        <v>8347</v>
      </c>
      <c r="S2053" s="16">
        <f t="shared" si="132"/>
        <v>41604.022418981483</v>
      </c>
      <c r="T2053" s="16">
        <f t="shared" si="133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1" t="s">
        <v>8317</v>
      </c>
      <c r="R2054" t="s">
        <v>8347</v>
      </c>
      <c r="S2054" s="16">
        <f t="shared" si="132"/>
        <v>42375.08394675926</v>
      </c>
      <c r="T2054" s="16">
        <f t="shared" si="133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1" t="s">
        <v>8317</v>
      </c>
      <c r="R2055" t="s">
        <v>8347</v>
      </c>
      <c r="S2055" s="16">
        <f t="shared" si="132"/>
        <v>42303.617488425924</v>
      </c>
      <c r="T2055" s="16">
        <f t="shared" si="133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1" t="s">
        <v>8317</v>
      </c>
      <c r="R2056" t="s">
        <v>8347</v>
      </c>
      <c r="S2056" s="16">
        <f t="shared" si="132"/>
        <v>41731.520949074074</v>
      </c>
      <c r="T2056" s="16">
        <f t="shared" si="133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1" t="s">
        <v>8317</v>
      </c>
      <c r="R2057" t="s">
        <v>8347</v>
      </c>
      <c r="S2057" s="16">
        <f t="shared" si="132"/>
        <v>41946.674108796295</v>
      </c>
      <c r="T2057" s="16">
        <f t="shared" si="133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1" t="s">
        <v>8317</v>
      </c>
      <c r="R2058" t="s">
        <v>8347</v>
      </c>
      <c r="S2058" s="16">
        <f t="shared" si="132"/>
        <v>41351.76090277778</v>
      </c>
      <c r="T2058" s="16">
        <f t="shared" si="133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1" t="s">
        <v>8317</v>
      </c>
      <c r="R2059" t="s">
        <v>8347</v>
      </c>
      <c r="S2059" s="16">
        <f t="shared" si="132"/>
        <v>42396.494583333333</v>
      </c>
      <c r="T2059" s="16">
        <f t="shared" si="133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1" t="s">
        <v>8317</v>
      </c>
      <c r="R2060" t="s">
        <v>8347</v>
      </c>
      <c r="S2060" s="16">
        <f t="shared" si="132"/>
        <v>42026.370717592596</v>
      </c>
      <c r="T2060" s="16">
        <f t="shared" si="133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1" t="s">
        <v>8317</v>
      </c>
      <c r="R2061" t="s">
        <v>8347</v>
      </c>
      <c r="S2061" s="16">
        <f t="shared" si="132"/>
        <v>42361.602476851855</v>
      </c>
      <c r="T2061" s="16">
        <f t="shared" si="133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1" t="s">
        <v>8317</v>
      </c>
      <c r="R2062" t="s">
        <v>8347</v>
      </c>
      <c r="S2062" s="16">
        <f t="shared" si="132"/>
        <v>41783.642939814818</v>
      </c>
      <c r="T2062" s="16">
        <f t="shared" si="133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1" t="s">
        <v>8317</v>
      </c>
      <c r="R2063" t="s">
        <v>8347</v>
      </c>
      <c r="S2063" s="16">
        <f t="shared" si="132"/>
        <v>42705.764513888891</v>
      </c>
      <c r="T2063" s="16">
        <f t="shared" si="133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1" t="s">
        <v>8317</v>
      </c>
      <c r="R2064" t="s">
        <v>8347</v>
      </c>
      <c r="S2064" s="16">
        <f t="shared" si="132"/>
        <v>42423.3830787037</v>
      </c>
      <c r="T2064" s="16">
        <f t="shared" si="133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1" t="s">
        <v>8317</v>
      </c>
      <c r="R2065" t="s">
        <v>8347</v>
      </c>
      <c r="S2065" s="16">
        <f t="shared" si="132"/>
        <v>42472.73265046296</v>
      </c>
      <c r="T2065" s="16">
        <f t="shared" si="133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1" t="s">
        <v>8317</v>
      </c>
      <c r="R2066" t="s">
        <v>8347</v>
      </c>
      <c r="S2066" s="16">
        <f t="shared" si="132"/>
        <v>41389.364849537036</v>
      </c>
      <c r="T2066" s="16">
        <f t="shared" si="133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1" t="s">
        <v>8317</v>
      </c>
      <c r="R2067" t="s">
        <v>8347</v>
      </c>
      <c r="S2067" s="16">
        <f t="shared" si="132"/>
        <v>41603.333668981482</v>
      </c>
      <c r="T2067" s="16">
        <f t="shared" si="133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1" t="s">
        <v>8317</v>
      </c>
      <c r="R2068" t="s">
        <v>8347</v>
      </c>
      <c r="S2068" s="16">
        <f t="shared" si="132"/>
        <v>41844.771793981483</v>
      </c>
      <c r="T2068" s="16">
        <f t="shared" si="133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1" t="s">
        <v>8317</v>
      </c>
      <c r="R2069" t="s">
        <v>8347</v>
      </c>
      <c r="S2069" s="16">
        <f t="shared" si="132"/>
        <v>42115.853888888887</v>
      </c>
      <c r="T2069" s="16">
        <f t="shared" si="133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1" t="s">
        <v>8317</v>
      </c>
      <c r="R2070" t="s">
        <v>8347</v>
      </c>
      <c r="S2070" s="16">
        <f t="shared" si="132"/>
        <v>42633.841608796298</v>
      </c>
      <c r="T2070" s="16">
        <f t="shared" si="133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1" t="s">
        <v>8317</v>
      </c>
      <c r="R2071" t="s">
        <v>8347</v>
      </c>
      <c r="S2071" s="16">
        <f t="shared" si="132"/>
        <v>42340.972118055557</v>
      </c>
      <c r="T2071" s="16">
        <f t="shared" si="133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1" t="s">
        <v>8317</v>
      </c>
      <c r="R2072" t="s">
        <v>8347</v>
      </c>
      <c r="S2072" s="16">
        <f t="shared" si="132"/>
        <v>42519.6565162037</v>
      </c>
      <c r="T2072" s="16">
        <f t="shared" si="133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1" t="s">
        <v>8317</v>
      </c>
      <c r="R2073" t="s">
        <v>8347</v>
      </c>
      <c r="S2073" s="16">
        <f t="shared" si="132"/>
        <v>42600.278749999998</v>
      </c>
      <c r="T2073" s="16">
        <f t="shared" si="133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1" t="s">
        <v>8317</v>
      </c>
      <c r="R2074" t="s">
        <v>8347</v>
      </c>
      <c r="S2074" s="16">
        <f t="shared" si="132"/>
        <v>42467.581388888888</v>
      </c>
      <c r="T2074" s="16">
        <f t="shared" si="133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1" t="s">
        <v>8317</v>
      </c>
      <c r="R2075" t="s">
        <v>8347</v>
      </c>
      <c r="S2075" s="16">
        <f t="shared" si="132"/>
        <v>42087.668032407411</v>
      </c>
      <c r="T2075" s="16">
        <f t="shared" si="133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1" t="s">
        <v>8317</v>
      </c>
      <c r="R2076" t="s">
        <v>8347</v>
      </c>
      <c r="S2076" s="16">
        <f t="shared" si="132"/>
        <v>42466.826180555552</v>
      </c>
      <c r="T2076" s="16">
        <f t="shared" si="133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1" t="s">
        <v>8317</v>
      </c>
      <c r="R2077" t="s">
        <v>8347</v>
      </c>
      <c r="S2077" s="16">
        <f t="shared" si="132"/>
        <v>41450.681574074071</v>
      </c>
      <c r="T2077" s="16">
        <f t="shared" si="133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1" t="s">
        <v>8317</v>
      </c>
      <c r="R2078" t="s">
        <v>8347</v>
      </c>
      <c r="S2078" s="16">
        <f t="shared" si="132"/>
        <v>41803.880659722221</v>
      </c>
      <c r="T2078" s="16">
        <f t="shared" si="133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1" t="s">
        <v>8317</v>
      </c>
      <c r="R2079" t="s">
        <v>8347</v>
      </c>
      <c r="S2079" s="16">
        <f t="shared" si="132"/>
        <v>42103.042546296296</v>
      </c>
      <c r="T2079" s="16">
        <f t="shared" si="133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1" t="s">
        <v>8317</v>
      </c>
      <c r="R2080" t="s">
        <v>8347</v>
      </c>
      <c r="S2080" s="16">
        <f t="shared" si="132"/>
        <v>42692.771493055552</v>
      </c>
      <c r="T2080" s="16">
        <f t="shared" si="133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1" t="s">
        <v>8317</v>
      </c>
      <c r="R2081" t="s">
        <v>8347</v>
      </c>
      <c r="S2081" s="16">
        <f t="shared" si="132"/>
        <v>42150.71056712963</v>
      </c>
      <c r="T2081" s="16">
        <f t="shared" si="133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1" t="s">
        <v>8317</v>
      </c>
      <c r="R2082" t="s">
        <v>8347</v>
      </c>
      <c r="S2082" s="16">
        <f t="shared" si="132"/>
        <v>42289.957175925927</v>
      </c>
      <c r="T2082" s="16">
        <f t="shared" si="133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1" t="s">
        <v>8323</v>
      </c>
      <c r="R2083" t="s">
        <v>8327</v>
      </c>
      <c r="S2083" s="16">
        <f t="shared" si="132"/>
        <v>41004.156886574077</v>
      </c>
      <c r="T2083" s="16">
        <f t="shared" si="133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1" t="s">
        <v>8323</v>
      </c>
      <c r="R2084" t="s">
        <v>8327</v>
      </c>
      <c r="S2084" s="16">
        <f t="shared" si="132"/>
        <v>40811.120324074072</v>
      </c>
      <c r="T2084" s="16">
        <f t="shared" si="133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1" t="s">
        <v>8323</v>
      </c>
      <c r="R2085" t="s">
        <v>8327</v>
      </c>
      <c r="S2085" s="16">
        <f t="shared" si="132"/>
        <v>41034.72216435185</v>
      </c>
      <c r="T2085" s="16">
        <f t="shared" si="133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1" t="s">
        <v>8323</v>
      </c>
      <c r="R2086" t="s">
        <v>8327</v>
      </c>
      <c r="S2086" s="16">
        <f t="shared" si="132"/>
        <v>41731.833124999997</v>
      </c>
      <c r="T2086" s="16">
        <f t="shared" si="133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1" t="s">
        <v>8323</v>
      </c>
      <c r="R2087" t="s">
        <v>8327</v>
      </c>
      <c r="S2087" s="16">
        <f t="shared" si="132"/>
        <v>41075.835497685184</v>
      </c>
      <c r="T2087" s="16">
        <f t="shared" si="133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1" t="s">
        <v>8323</v>
      </c>
      <c r="R2088" t="s">
        <v>8327</v>
      </c>
      <c r="S2088" s="16">
        <f t="shared" si="132"/>
        <v>40860.67050925926</v>
      </c>
      <c r="T2088" s="16">
        <f t="shared" si="133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1" t="s">
        <v>8323</v>
      </c>
      <c r="R2089" t="s">
        <v>8327</v>
      </c>
      <c r="S2089" s="16">
        <f t="shared" si="132"/>
        <v>40764.204375000001</v>
      </c>
      <c r="T2089" s="16">
        <f t="shared" si="133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1" t="s">
        <v>8323</v>
      </c>
      <c r="R2090" t="s">
        <v>8327</v>
      </c>
      <c r="S2090" s="16">
        <f t="shared" si="132"/>
        <v>40395.714722222219</v>
      </c>
      <c r="T2090" s="16">
        <f t="shared" si="133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1" t="s">
        <v>8323</v>
      </c>
      <c r="R2091" t="s">
        <v>8327</v>
      </c>
      <c r="S2091" s="16">
        <f t="shared" si="132"/>
        <v>41453.076319444444</v>
      </c>
      <c r="T2091" s="16">
        <f t="shared" si="133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1" t="s">
        <v>8323</v>
      </c>
      <c r="R2092" t="s">
        <v>8327</v>
      </c>
      <c r="S2092" s="16">
        <f t="shared" si="132"/>
        <v>41299.381423611114</v>
      </c>
      <c r="T2092" s="16">
        <f t="shared" si="133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1" t="s">
        <v>8323</v>
      </c>
      <c r="R2093" t="s">
        <v>8327</v>
      </c>
      <c r="S2093" s="16">
        <f t="shared" si="132"/>
        <v>40555.322662037033</v>
      </c>
      <c r="T2093" s="16">
        <f t="shared" si="133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1" t="s">
        <v>8323</v>
      </c>
      <c r="R2094" t="s">
        <v>8327</v>
      </c>
      <c r="S2094" s="16">
        <f t="shared" si="132"/>
        <v>40763.707546296297</v>
      </c>
      <c r="T2094" s="16">
        <f t="shared" si="133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1" t="s">
        <v>8323</v>
      </c>
      <c r="R2095" t="s">
        <v>8327</v>
      </c>
      <c r="S2095" s="16">
        <f t="shared" si="132"/>
        <v>41205.854537037041</v>
      </c>
      <c r="T2095" s="16">
        <f t="shared" si="133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1" t="s">
        <v>8323</v>
      </c>
      <c r="R2096" t="s">
        <v>8327</v>
      </c>
      <c r="S2096" s="16">
        <f t="shared" si="132"/>
        <v>40939.02002314815</v>
      </c>
      <c r="T2096" s="16">
        <f t="shared" si="133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1" t="s">
        <v>8323</v>
      </c>
      <c r="R2097" t="s">
        <v>8327</v>
      </c>
      <c r="S2097" s="16">
        <f t="shared" si="132"/>
        <v>40758.733483796292</v>
      </c>
      <c r="T2097" s="16">
        <f t="shared" si="133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1" t="s">
        <v>8323</v>
      </c>
      <c r="R2098" t="s">
        <v>8327</v>
      </c>
      <c r="S2098" s="16">
        <f t="shared" si="132"/>
        <v>41192.758506944447</v>
      </c>
      <c r="T2098" s="16">
        <f t="shared" si="133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1" t="s">
        <v>8323</v>
      </c>
      <c r="R2099" t="s">
        <v>8327</v>
      </c>
      <c r="S2099" s="16">
        <f t="shared" si="132"/>
        <v>40818.58489583333</v>
      </c>
      <c r="T2099" s="16">
        <f t="shared" si="133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1" t="s">
        <v>8323</v>
      </c>
      <c r="R2100" t="s">
        <v>8327</v>
      </c>
      <c r="S2100" s="16">
        <f t="shared" si="132"/>
        <v>40946.11383101852</v>
      </c>
      <c r="T2100" s="16">
        <f t="shared" si="133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1" t="s">
        <v>8323</v>
      </c>
      <c r="R2101" t="s">
        <v>8327</v>
      </c>
      <c r="S2101" s="16">
        <f t="shared" si="132"/>
        <v>42173.746342592596</v>
      </c>
      <c r="T2101" s="16">
        <f t="shared" si="133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1" t="s">
        <v>8323</v>
      </c>
      <c r="R2102" t="s">
        <v>8327</v>
      </c>
      <c r="S2102" s="16">
        <f t="shared" si="132"/>
        <v>41074.834965277776</v>
      </c>
      <c r="T2102" s="16">
        <f t="shared" si="133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1" t="s">
        <v>8323</v>
      </c>
      <c r="R2103" t="s">
        <v>8327</v>
      </c>
      <c r="S2103" s="16">
        <f t="shared" si="132"/>
        <v>40892.149467592593</v>
      </c>
      <c r="T2103" s="16">
        <f t="shared" si="133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1" t="s">
        <v>8323</v>
      </c>
      <c r="R2104" t="s">
        <v>8327</v>
      </c>
      <c r="S2104" s="16">
        <f t="shared" si="132"/>
        <v>40638.868611111109</v>
      </c>
      <c r="T2104" s="16">
        <f t="shared" si="133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1" t="s">
        <v>8323</v>
      </c>
      <c r="R2105" t="s">
        <v>8327</v>
      </c>
      <c r="S2105" s="16">
        <f t="shared" si="132"/>
        <v>41192.754942129628</v>
      </c>
      <c r="T2105" s="16">
        <f t="shared" si="133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1" t="s">
        <v>8323</v>
      </c>
      <c r="R2106" t="s">
        <v>8327</v>
      </c>
      <c r="S2106" s="16">
        <f t="shared" si="132"/>
        <v>41394.074467592596</v>
      </c>
      <c r="T2106" s="16">
        <f t="shared" si="133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1" t="s">
        <v>8323</v>
      </c>
      <c r="R2107" t="s">
        <v>8327</v>
      </c>
      <c r="S2107" s="16">
        <f t="shared" si="132"/>
        <v>41951.788807870369</v>
      </c>
      <c r="T2107" s="16">
        <f t="shared" si="133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1" t="s">
        <v>8323</v>
      </c>
      <c r="R2108" t="s">
        <v>8327</v>
      </c>
      <c r="S2108" s="16">
        <f t="shared" si="132"/>
        <v>41270.21497685185</v>
      </c>
      <c r="T2108" s="16">
        <f t="shared" si="133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1" t="s">
        <v>8323</v>
      </c>
      <c r="R2109" t="s">
        <v>8327</v>
      </c>
      <c r="S2109" s="16">
        <f t="shared" si="132"/>
        <v>41934.71056712963</v>
      </c>
      <c r="T2109" s="16">
        <f t="shared" si="133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1" t="s">
        <v>8323</v>
      </c>
      <c r="R2110" t="s">
        <v>8327</v>
      </c>
      <c r="S2110" s="16">
        <f t="shared" si="132"/>
        <v>41135.175694444442</v>
      </c>
      <c r="T2110" s="16">
        <f t="shared" si="133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1" t="s">
        <v>8323</v>
      </c>
      <c r="R2111" t="s">
        <v>8327</v>
      </c>
      <c r="S2111" s="16">
        <f t="shared" si="132"/>
        <v>42160.708530092597</v>
      </c>
      <c r="T2111" s="16">
        <f t="shared" si="133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1" t="s">
        <v>8323</v>
      </c>
      <c r="R2112" t="s">
        <v>8327</v>
      </c>
      <c r="S2112" s="16">
        <f t="shared" si="132"/>
        <v>41759.670937499999</v>
      </c>
      <c r="T2112" s="16">
        <f t="shared" si="133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1" t="s">
        <v>8323</v>
      </c>
      <c r="R2113" t="s">
        <v>8327</v>
      </c>
      <c r="S2113" s="16">
        <f t="shared" si="132"/>
        <v>40703.197048611109</v>
      </c>
      <c r="T2113" s="16">
        <f t="shared" si="133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11" t="s">
        <v>8323</v>
      </c>
      <c r="R2114" t="s">
        <v>8327</v>
      </c>
      <c r="S2114" s="16">
        <f t="shared" si="132"/>
        <v>41365.928159722222</v>
      </c>
      <c r="T2114" s="16">
        <f t="shared" si="133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6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6">
        <f t="shared" si="136"/>
        <v>40458.815625000003</v>
      </c>
      <c r="T2116" s="16">
        <f t="shared" si="137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6">
        <f t="shared" si="136"/>
        <v>40564.081030092595</v>
      </c>
      <c r="T2117" s="16">
        <f t="shared" si="137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6">
        <f t="shared" si="136"/>
        <v>41136.777812500004</v>
      </c>
      <c r="T2118" s="16">
        <f t="shared" si="137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6">
        <f t="shared" si="136"/>
        <v>42290.059594907405</v>
      </c>
      <c r="T2119" s="16">
        <f t="shared" si="137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6">
        <f t="shared" si="136"/>
        <v>40718.839537037034</v>
      </c>
      <c r="T2120" s="16">
        <f t="shared" si="137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6">
        <f t="shared" si="136"/>
        <v>41107.130150462966</v>
      </c>
      <c r="T2121" s="16">
        <f t="shared" si="137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6">
        <f t="shared" si="136"/>
        <v>41591.964537037034</v>
      </c>
      <c r="T2122" s="16">
        <f t="shared" si="137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1" t="s">
        <v>8331</v>
      </c>
      <c r="R2123" t="s">
        <v>8332</v>
      </c>
      <c r="S2123" s="16">
        <f t="shared" si="136"/>
        <v>42716.7424537037</v>
      </c>
      <c r="T2123" s="16">
        <f t="shared" si="137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1" t="s">
        <v>8331</v>
      </c>
      <c r="R2124" t="s">
        <v>8332</v>
      </c>
      <c r="S2124" s="16">
        <f t="shared" si="136"/>
        <v>42712.300567129627</v>
      </c>
      <c r="T2124" s="16">
        <f t="shared" si="137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1" t="s">
        <v>8331</v>
      </c>
      <c r="R2125" t="s">
        <v>8332</v>
      </c>
      <c r="S2125" s="16">
        <f t="shared" si="136"/>
        <v>40198.424849537041</v>
      </c>
      <c r="T2125" s="16">
        <f t="shared" si="137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1" t="s">
        <v>8331</v>
      </c>
      <c r="R2126" t="s">
        <v>8332</v>
      </c>
      <c r="S2126" s="16">
        <f t="shared" si="136"/>
        <v>40464.028182870366</v>
      </c>
      <c r="T2126" s="16">
        <f t="shared" si="137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1" t="s">
        <v>8331</v>
      </c>
      <c r="R2127" t="s">
        <v>8332</v>
      </c>
      <c r="S2127" s="16">
        <f t="shared" si="136"/>
        <v>42191.023530092592</v>
      </c>
      <c r="T2127" s="16">
        <f t="shared" si="137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1" t="s">
        <v>8331</v>
      </c>
      <c r="R2128" t="s">
        <v>8332</v>
      </c>
      <c r="S2128" s="16">
        <f t="shared" si="136"/>
        <v>41951.973229166666</v>
      </c>
      <c r="T2128" s="16">
        <f t="shared" si="137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1" t="s">
        <v>8331</v>
      </c>
      <c r="R2129" t="s">
        <v>8332</v>
      </c>
      <c r="S2129" s="16">
        <f t="shared" si="136"/>
        <v>42045.50535879629</v>
      </c>
      <c r="T2129" s="16">
        <f t="shared" si="137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1" t="s">
        <v>8331</v>
      </c>
      <c r="R2130" t="s">
        <v>8332</v>
      </c>
      <c r="S2130" s="16">
        <f t="shared" si="136"/>
        <v>41843.772789351853</v>
      </c>
      <c r="T2130" s="16">
        <f t="shared" si="137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1" t="s">
        <v>8331</v>
      </c>
      <c r="R2131" t="s">
        <v>8332</v>
      </c>
      <c r="S2131" s="16">
        <f t="shared" si="136"/>
        <v>42409.024305555555</v>
      </c>
      <c r="T2131" s="16">
        <f t="shared" si="137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1" t="s">
        <v>8331</v>
      </c>
      <c r="R2132" t="s">
        <v>8332</v>
      </c>
      <c r="S2132" s="16">
        <f t="shared" si="136"/>
        <v>41832.086377314816</v>
      </c>
      <c r="T2132" s="16">
        <f t="shared" si="137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1" t="s">
        <v>8331</v>
      </c>
      <c r="R2133" t="s">
        <v>8332</v>
      </c>
      <c r="S2133" s="16">
        <f t="shared" si="136"/>
        <v>42167.207071759258</v>
      </c>
      <c r="T2133" s="16">
        <f t="shared" si="137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1" t="s">
        <v>8331</v>
      </c>
      <c r="R2134" t="s">
        <v>8332</v>
      </c>
      <c r="S2134" s="16">
        <f t="shared" si="136"/>
        <v>41643.487175925926</v>
      </c>
      <c r="T2134" s="16">
        <f t="shared" si="137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1" t="s">
        <v>8331</v>
      </c>
      <c r="R2135" t="s">
        <v>8332</v>
      </c>
      <c r="S2135" s="16">
        <f t="shared" si="136"/>
        <v>40619.097210648149</v>
      </c>
      <c r="T2135" s="16">
        <f t="shared" si="137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1" t="s">
        <v>8331</v>
      </c>
      <c r="R2136" t="s">
        <v>8332</v>
      </c>
      <c r="S2136" s="16">
        <f t="shared" si="136"/>
        <v>41361.886469907404</v>
      </c>
      <c r="T2136" s="16">
        <f t="shared" si="137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1" t="s">
        <v>8331</v>
      </c>
      <c r="R2137" t="s">
        <v>8332</v>
      </c>
      <c r="S2137" s="16">
        <f t="shared" si="136"/>
        <v>41156.963344907403</v>
      </c>
      <c r="T2137" s="16">
        <f t="shared" si="137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1" t="s">
        <v>8331</v>
      </c>
      <c r="R2138" t="s">
        <v>8332</v>
      </c>
      <c r="S2138" s="16">
        <f t="shared" si="136"/>
        <v>41536.509097222224</v>
      </c>
      <c r="T2138" s="16">
        <f t="shared" si="137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1" t="s">
        <v>8331</v>
      </c>
      <c r="R2139" t="s">
        <v>8332</v>
      </c>
      <c r="S2139" s="16">
        <f t="shared" si="136"/>
        <v>41948.771168981482</v>
      </c>
      <c r="T2139" s="16">
        <f t="shared" si="137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1" t="s">
        <v>8331</v>
      </c>
      <c r="R2140" t="s">
        <v>8332</v>
      </c>
      <c r="S2140" s="16">
        <f t="shared" si="136"/>
        <v>41557.013182870374</v>
      </c>
      <c r="T2140" s="16">
        <f t="shared" si="137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1" t="s">
        <v>8331</v>
      </c>
      <c r="R2141" t="s">
        <v>8332</v>
      </c>
      <c r="S2141" s="16">
        <f t="shared" si="136"/>
        <v>42647.750092592592</v>
      </c>
      <c r="T2141" s="16">
        <f t="shared" si="137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1" t="s">
        <v>8331</v>
      </c>
      <c r="R2142" t="s">
        <v>8332</v>
      </c>
      <c r="S2142" s="16">
        <f t="shared" si="136"/>
        <v>41255.833611111113</v>
      </c>
      <c r="T2142" s="16">
        <f t="shared" si="137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1" t="s">
        <v>8331</v>
      </c>
      <c r="R2143" t="s">
        <v>8332</v>
      </c>
      <c r="S2143" s="16">
        <f t="shared" si="136"/>
        <v>41927.235636574071</v>
      </c>
      <c r="T2143" s="16">
        <f t="shared" si="137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1" t="s">
        <v>8331</v>
      </c>
      <c r="R2144" t="s">
        <v>8332</v>
      </c>
      <c r="S2144" s="16">
        <f t="shared" si="136"/>
        <v>42340.701504629629</v>
      </c>
      <c r="T2144" s="16">
        <f t="shared" si="137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1" t="s">
        <v>8331</v>
      </c>
      <c r="R2145" t="s">
        <v>8332</v>
      </c>
      <c r="S2145" s="16">
        <f t="shared" si="136"/>
        <v>40332.886712962965</v>
      </c>
      <c r="T2145" s="16">
        <f t="shared" si="137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1" t="s">
        <v>8331</v>
      </c>
      <c r="R2146" t="s">
        <v>8332</v>
      </c>
      <c r="S2146" s="16">
        <f t="shared" si="136"/>
        <v>41499.546759259261</v>
      </c>
      <c r="T2146" s="16">
        <f t="shared" si="137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1" t="s">
        <v>8331</v>
      </c>
      <c r="R2147" t="s">
        <v>8332</v>
      </c>
      <c r="S2147" s="16">
        <f t="shared" si="136"/>
        <v>41575.237430555557</v>
      </c>
      <c r="T2147" s="16">
        <f t="shared" si="137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1" t="s">
        <v>8331</v>
      </c>
      <c r="R2148" t="s">
        <v>8332</v>
      </c>
      <c r="S2148" s="16">
        <f t="shared" si="136"/>
        <v>42397.679513888885</v>
      </c>
      <c r="T2148" s="16">
        <f t="shared" si="137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1" t="s">
        <v>8331</v>
      </c>
      <c r="R2149" t="s">
        <v>8332</v>
      </c>
      <c r="S2149" s="16">
        <f t="shared" si="136"/>
        <v>41927.295694444445</v>
      </c>
      <c r="T2149" s="16">
        <f t="shared" si="137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1" t="s">
        <v>8331</v>
      </c>
      <c r="R2150" t="s">
        <v>8332</v>
      </c>
      <c r="S2150" s="16">
        <f t="shared" si="136"/>
        <v>42066.733587962968</v>
      </c>
      <c r="T2150" s="16">
        <f t="shared" si="137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1" t="s">
        <v>8331</v>
      </c>
      <c r="R2151" t="s">
        <v>8332</v>
      </c>
      <c r="S2151" s="16">
        <f t="shared" si="136"/>
        <v>40355.024953703702</v>
      </c>
      <c r="T2151" s="16">
        <f t="shared" si="137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1" t="s">
        <v>8331</v>
      </c>
      <c r="R2152" t="s">
        <v>8332</v>
      </c>
      <c r="S2152" s="16">
        <f t="shared" si="136"/>
        <v>42534.284710648149</v>
      </c>
      <c r="T2152" s="16">
        <f t="shared" si="137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1" t="s">
        <v>8331</v>
      </c>
      <c r="R2153" t="s">
        <v>8332</v>
      </c>
      <c r="S2153" s="16">
        <f t="shared" si="136"/>
        <v>42520.847384259265</v>
      </c>
      <c r="T2153" s="16">
        <f t="shared" si="137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1" t="s">
        <v>8331</v>
      </c>
      <c r="R2154" t="s">
        <v>8332</v>
      </c>
      <c r="S2154" s="16">
        <f t="shared" si="136"/>
        <v>41683.832280092596</v>
      </c>
      <c r="T2154" s="16">
        <f t="shared" si="137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1" t="s">
        <v>8331</v>
      </c>
      <c r="R2155" t="s">
        <v>8332</v>
      </c>
      <c r="S2155" s="16">
        <f t="shared" si="136"/>
        <v>41974.911087962959</v>
      </c>
      <c r="T2155" s="16">
        <f t="shared" si="137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1" t="s">
        <v>8331</v>
      </c>
      <c r="R2156" t="s">
        <v>8332</v>
      </c>
      <c r="S2156" s="16">
        <f t="shared" si="136"/>
        <v>41647.632256944446</v>
      </c>
      <c r="T2156" s="16">
        <f t="shared" si="137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1" t="s">
        <v>8331</v>
      </c>
      <c r="R2157" t="s">
        <v>8332</v>
      </c>
      <c r="S2157" s="16">
        <f t="shared" si="136"/>
        <v>42430.747511574074</v>
      </c>
      <c r="T2157" s="16">
        <f t="shared" si="137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1" t="s">
        <v>8331</v>
      </c>
      <c r="R2158" t="s">
        <v>8332</v>
      </c>
      <c r="S2158" s="16">
        <f t="shared" si="136"/>
        <v>41488.85423611111</v>
      </c>
      <c r="T2158" s="16">
        <f t="shared" si="137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1" t="s">
        <v>8331</v>
      </c>
      <c r="R2159" t="s">
        <v>8332</v>
      </c>
      <c r="S2159" s="16">
        <f t="shared" si="136"/>
        <v>42694.98128472222</v>
      </c>
      <c r="T2159" s="16">
        <f t="shared" si="137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1" t="s">
        <v>8331</v>
      </c>
      <c r="R2160" t="s">
        <v>8332</v>
      </c>
      <c r="S2160" s="16">
        <f t="shared" si="136"/>
        <v>41264.853865740741</v>
      </c>
      <c r="T2160" s="16">
        <f t="shared" si="137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1" t="s">
        <v>8331</v>
      </c>
      <c r="R2161" t="s">
        <v>8332</v>
      </c>
      <c r="S2161" s="16">
        <f t="shared" si="136"/>
        <v>40710.731180555551</v>
      </c>
      <c r="T2161" s="16">
        <f t="shared" si="137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1" t="s">
        <v>8331</v>
      </c>
      <c r="R2162" t="s">
        <v>8332</v>
      </c>
      <c r="S2162" s="16">
        <f t="shared" si="136"/>
        <v>41018.711863425924</v>
      </c>
      <c r="T2162" s="16">
        <f t="shared" si="137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1" t="s">
        <v>8323</v>
      </c>
      <c r="R2163" t="s">
        <v>8324</v>
      </c>
      <c r="S2163" s="16">
        <f t="shared" si="136"/>
        <v>42240.852534722217</v>
      </c>
      <c r="T2163" s="16">
        <f t="shared" si="137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1" t="s">
        <v>8323</v>
      </c>
      <c r="R2164" t="s">
        <v>8324</v>
      </c>
      <c r="S2164" s="16">
        <f t="shared" si="136"/>
        <v>41813.766099537039</v>
      </c>
      <c r="T2164" s="16">
        <f t="shared" si="137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1" t="s">
        <v>8323</v>
      </c>
      <c r="R2165" t="s">
        <v>8324</v>
      </c>
      <c r="S2165" s="16">
        <f t="shared" si="136"/>
        <v>42111.899537037039</v>
      </c>
      <c r="T2165" s="16">
        <f t="shared" si="137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1" t="s">
        <v>8323</v>
      </c>
      <c r="R2166" t="s">
        <v>8324</v>
      </c>
      <c r="S2166" s="16">
        <f t="shared" si="136"/>
        <v>42515.71775462963</v>
      </c>
      <c r="T2166" s="16">
        <f t="shared" si="137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1" t="s">
        <v>8323</v>
      </c>
      <c r="R2167" t="s">
        <v>8324</v>
      </c>
      <c r="S2167" s="16">
        <f t="shared" si="136"/>
        <v>42438.667071759264</v>
      </c>
      <c r="T2167" s="16">
        <f t="shared" si="137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1" t="s">
        <v>8323</v>
      </c>
      <c r="R2168" t="s">
        <v>8324</v>
      </c>
      <c r="S2168" s="16">
        <f t="shared" si="136"/>
        <v>41933.838171296295</v>
      </c>
      <c r="T2168" s="16">
        <f t="shared" si="137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1" t="s">
        <v>8323</v>
      </c>
      <c r="R2169" t="s">
        <v>8324</v>
      </c>
      <c r="S2169" s="16">
        <f t="shared" si="136"/>
        <v>41153.066400462965</v>
      </c>
      <c r="T2169" s="16">
        <f t="shared" si="137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1" t="s">
        <v>8323</v>
      </c>
      <c r="R2170" t="s">
        <v>8324</v>
      </c>
      <c r="S2170" s="16">
        <f t="shared" si="136"/>
        <v>42745.600243055553</v>
      </c>
      <c r="T2170" s="16">
        <f t="shared" si="137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1" t="s">
        <v>8323</v>
      </c>
      <c r="R2171" t="s">
        <v>8324</v>
      </c>
      <c r="S2171" s="16">
        <f t="shared" si="136"/>
        <v>42793.700821759259</v>
      </c>
      <c r="T2171" s="16">
        <f t="shared" si="137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1" t="s">
        <v>8323</v>
      </c>
      <c r="R2172" t="s">
        <v>8324</v>
      </c>
      <c r="S2172" s="16">
        <f t="shared" si="136"/>
        <v>42198.750254629631</v>
      </c>
      <c r="T2172" s="16">
        <f t="shared" si="137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1" t="s">
        <v>8323</v>
      </c>
      <c r="R2173" t="s">
        <v>8324</v>
      </c>
      <c r="S2173" s="16">
        <f t="shared" si="136"/>
        <v>42141.95711805555</v>
      </c>
      <c r="T2173" s="16">
        <f t="shared" si="137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1" t="s">
        <v>8323</v>
      </c>
      <c r="R2174" t="s">
        <v>8324</v>
      </c>
      <c r="S2174" s="16">
        <f t="shared" si="136"/>
        <v>42082.580092592587</v>
      </c>
      <c r="T2174" s="16">
        <f t="shared" si="137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1" t="s">
        <v>8323</v>
      </c>
      <c r="R2175" t="s">
        <v>8324</v>
      </c>
      <c r="S2175" s="16">
        <f t="shared" si="136"/>
        <v>41495.692627314813</v>
      </c>
      <c r="T2175" s="16">
        <f t="shared" si="137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1" t="s">
        <v>8323</v>
      </c>
      <c r="R2176" t="s">
        <v>8324</v>
      </c>
      <c r="S2176" s="16">
        <f t="shared" si="136"/>
        <v>42465.542905092589</v>
      </c>
      <c r="T2176" s="16">
        <f t="shared" si="137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1" t="s">
        <v>8323</v>
      </c>
      <c r="R2177" t="s">
        <v>8324</v>
      </c>
      <c r="S2177" s="16">
        <f t="shared" si="136"/>
        <v>42565.009097222224</v>
      </c>
      <c r="T2177" s="16">
        <f t="shared" si="137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11" t="s">
        <v>8323</v>
      </c>
      <c r="R2178" t="s">
        <v>8324</v>
      </c>
      <c r="S2178" s="16">
        <f t="shared" si="136"/>
        <v>42096.633206018523</v>
      </c>
      <c r="T2178" s="16">
        <f t="shared" si="137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6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6">
        <f t="shared" si="140"/>
        <v>42723.63653935185</v>
      </c>
      <c r="T2180" s="16">
        <f t="shared" si="141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6">
        <f t="shared" si="140"/>
        <v>42075.171203703707</v>
      </c>
      <c r="T2181" s="16">
        <f t="shared" si="141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6">
        <f t="shared" si="140"/>
        <v>42279.669768518521</v>
      </c>
      <c r="T2182" s="16">
        <f t="shared" si="141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6">
        <f t="shared" si="140"/>
        <v>42773.005243055552</v>
      </c>
      <c r="T2183" s="16">
        <f t="shared" si="141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6">
        <f t="shared" si="140"/>
        <v>41879.900752314818</v>
      </c>
      <c r="T2184" s="16">
        <f t="shared" si="141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6">
        <f t="shared" si="140"/>
        <v>42745.365474537044</v>
      </c>
      <c r="T2185" s="16">
        <f t="shared" si="141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6">
        <f t="shared" si="140"/>
        <v>42380.690289351856</v>
      </c>
      <c r="T2186" s="16">
        <f t="shared" si="141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6">
        <f t="shared" si="140"/>
        <v>41319.349988425929</v>
      </c>
      <c r="T2187" s="16">
        <f t="shared" si="141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6">
        <f t="shared" si="140"/>
        <v>42583.615081018521</v>
      </c>
      <c r="T2188" s="16">
        <f t="shared" si="141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6">
        <f t="shared" si="140"/>
        <v>42068.209097222221</v>
      </c>
      <c r="T2189" s="16">
        <f t="shared" si="141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6">
        <f t="shared" si="140"/>
        <v>42633.586122685185</v>
      </c>
      <c r="T2190" s="16">
        <f t="shared" si="141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6">
        <f t="shared" si="140"/>
        <v>42467.788194444445</v>
      </c>
      <c r="T2191" s="16">
        <f t="shared" si="141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6">
        <f t="shared" si="140"/>
        <v>42417.625046296293</v>
      </c>
      <c r="T2192" s="16">
        <f t="shared" si="141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6">
        <f t="shared" si="140"/>
        <v>42768.833645833336</v>
      </c>
      <c r="T2193" s="16">
        <f t="shared" si="141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6">
        <f t="shared" si="140"/>
        <v>42691.8512037037</v>
      </c>
      <c r="T2194" s="16">
        <f t="shared" si="141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1" t="s">
        <v>8331</v>
      </c>
      <c r="R2195" t="s">
        <v>8349</v>
      </c>
      <c r="S2195" s="16">
        <f t="shared" si="140"/>
        <v>42664.405925925923</v>
      </c>
      <c r="T2195" s="16">
        <f t="shared" si="141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1" t="s">
        <v>8331</v>
      </c>
      <c r="R2196" t="s">
        <v>8349</v>
      </c>
      <c r="S2196" s="16">
        <f t="shared" si="140"/>
        <v>42425.757986111115</v>
      </c>
      <c r="T2196" s="16">
        <f t="shared" si="141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1" t="s">
        <v>8331</v>
      </c>
      <c r="R2197" t="s">
        <v>8349</v>
      </c>
      <c r="S2197" s="16">
        <f t="shared" si="140"/>
        <v>42197.771990740745</v>
      </c>
      <c r="T2197" s="16">
        <f t="shared" si="141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1" t="s">
        <v>8331</v>
      </c>
      <c r="R2198" t="s">
        <v>8349</v>
      </c>
      <c r="S2198" s="16">
        <f t="shared" si="140"/>
        <v>42675.487291666665</v>
      </c>
      <c r="T2198" s="16">
        <f t="shared" si="141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1" t="s">
        <v>8331</v>
      </c>
      <c r="R2199" t="s">
        <v>8349</v>
      </c>
      <c r="S2199" s="16">
        <f t="shared" si="140"/>
        <v>42033.584016203706</v>
      </c>
      <c r="T2199" s="16">
        <f t="shared" si="141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1" t="s">
        <v>8331</v>
      </c>
      <c r="R2200" t="s">
        <v>8349</v>
      </c>
      <c r="S2200" s="16">
        <f t="shared" si="140"/>
        <v>42292.513888888891</v>
      </c>
      <c r="T2200" s="16">
        <f t="shared" si="141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1" t="s">
        <v>8331</v>
      </c>
      <c r="R2201" t="s">
        <v>8349</v>
      </c>
      <c r="S2201" s="16">
        <f t="shared" si="140"/>
        <v>42262.416643518518</v>
      </c>
      <c r="T2201" s="16">
        <f t="shared" si="141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1" t="s">
        <v>8331</v>
      </c>
      <c r="R2202" t="s">
        <v>8349</v>
      </c>
      <c r="S2202" s="16">
        <f t="shared" si="140"/>
        <v>42163.625787037032</v>
      </c>
      <c r="T2202" s="16">
        <f t="shared" si="141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1" t="s">
        <v>8323</v>
      </c>
      <c r="R2203" t="s">
        <v>8328</v>
      </c>
      <c r="S2203" s="16">
        <f t="shared" si="140"/>
        <v>41276.846817129634</v>
      </c>
      <c r="T2203" s="16">
        <f t="shared" si="141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1" t="s">
        <v>8323</v>
      </c>
      <c r="R2204" t="s">
        <v>8328</v>
      </c>
      <c r="S2204" s="16">
        <f t="shared" si="140"/>
        <v>41184.849166666667</v>
      </c>
      <c r="T2204" s="16">
        <f t="shared" si="141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1" t="s">
        <v>8323</v>
      </c>
      <c r="R2205" t="s">
        <v>8328</v>
      </c>
      <c r="S2205" s="16">
        <f t="shared" si="140"/>
        <v>42241.85974537037</v>
      </c>
      <c r="T2205" s="16">
        <f t="shared" si="141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1" t="s">
        <v>8323</v>
      </c>
      <c r="R2206" t="s">
        <v>8328</v>
      </c>
      <c r="S2206" s="16">
        <f t="shared" si="140"/>
        <v>41312.311562499999</v>
      </c>
      <c r="T2206" s="16">
        <f t="shared" si="141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1" t="s">
        <v>8323</v>
      </c>
      <c r="R2207" t="s">
        <v>8328</v>
      </c>
      <c r="S2207" s="16">
        <f t="shared" si="140"/>
        <v>41031.82163194444</v>
      </c>
      <c r="T2207" s="16">
        <f t="shared" si="141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1" t="s">
        <v>8323</v>
      </c>
      <c r="R2208" t="s">
        <v>8328</v>
      </c>
      <c r="S2208" s="16">
        <f t="shared" si="140"/>
        <v>40997.257222222222</v>
      </c>
      <c r="T2208" s="16">
        <f t="shared" si="141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1" t="s">
        <v>8323</v>
      </c>
      <c r="R2209" t="s">
        <v>8328</v>
      </c>
      <c r="S2209" s="16">
        <f t="shared" si="140"/>
        <v>41564.194131944445</v>
      </c>
      <c r="T2209" s="16">
        <f t="shared" si="141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1" t="s">
        <v>8323</v>
      </c>
      <c r="R2210" t="s">
        <v>8328</v>
      </c>
      <c r="S2210" s="16">
        <f t="shared" si="140"/>
        <v>40946.882245370369</v>
      </c>
      <c r="T2210" s="16">
        <f t="shared" si="141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1" t="s">
        <v>8323</v>
      </c>
      <c r="R2211" t="s">
        <v>8328</v>
      </c>
      <c r="S2211" s="16">
        <f t="shared" si="140"/>
        <v>41732.479675925926</v>
      </c>
      <c r="T2211" s="16">
        <f t="shared" si="141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1" t="s">
        <v>8323</v>
      </c>
      <c r="R2212" t="s">
        <v>8328</v>
      </c>
      <c r="S2212" s="16">
        <f t="shared" si="140"/>
        <v>40956.066087962965</v>
      </c>
      <c r="T2212" s="16">
        <f t="shared" si="141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1" t="s">
        <v>8323</v>
      </c>
      <c r="R2213" t="s">
        <v>8328</v>
      </c>
      <c r="S2213" s="16">
        <f t="shared" si="140"/>
        <v>41716.785011574073</v>
      </c>
      <c r="T2213" s="16">
        <f t="shared" si="141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1" t="s">
        <v>8323</v>
      </c>
      <c r="R2214" t="s">
        <v>8328</v>
      </c>
      <c r="S2214" s="16">
        <f t="shared" si="140"/>
        <v>41548.747418981482</v>
      </c>
      <c r="T2214" s="16">
        <f t="shared" si="141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1" t="s">
        <v>8323</v>
      </c>
      <c r="R2215" t="s">
        <v>8328</v>
      </c>
      <c r="S2215" s="16">
        <f t="shared" si="140"/>
        <v>42109.826145833329</v>
      </c>
      <c r="T2215" s="16">
        <f t="shared" si="141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1" t="s">
        <v>8323</v>
      </c>
      <c r="R2216" t="s">
        <v>8328</v>
      </c>
      <c r="S2216" s="16">
        <f t="shared" si="140"/>
        <v>41646.792222222226</v>
      </c>
      <c r="T2216" s="16">
        <f t="shared" si="141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1" t="s">
        <v>8323</v>
      </c>
      <c r="R2217" t="s">
        <v>8328</v>
      </c>
      <c r="S2217" s="16">
        <f t="shared" si="140"/>
        <v>40958.717268518521</v>
      </c>
      <c r="T2217" s="16">
        <f t="shared" si="141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1" t="s">
        <v>8323</v>
      </c>
      <c r="R2218" t="s">
        <v>8328</v>
      </c>
      <c r="S2218" s="16">
        <f t="shared" si="140"/>
        <v>42194.751678240747</v>
      </c>
      <c r="T2218" s="16">
        <f t="shared" si="141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1" t="s">
        <v>8323</v>
      </c>
      <c r="R2219" t="s">
        <v>8328</v>
      </c>
      <c r="S2219" s="16">
        <f t="shared" si="140"/>
        <v>42299.776770833334</v>
      </c>
      <c r="T2219" s="16">
        <f t="shared" si="141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1" t="s">
        <v>8323</v>
      </c>
      <c r="R2220" t="s">
        <v>8328</v>
      </c>
      <c r="S2220" s="16">
        <f t="shared" si="140"/>
        <v>41127.812303240738</v>
      </c>
      <c r="T2220" s="16">
        <f t="shared" si="141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1" t="s">
        <v>8323</v>
      </c>
      <c r="R2221" t="s">
        <v>8328</v>
      </c>
      <c r="S2221" s="16">
        <f t="shared" si="140"/>
        <v>42205.718888888892</v>
      </c>
      <c r="T2221" s="16">
        <f t="shared" si="141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1" t="s">
        <v>8323</v>
      </c>
      <c r="R2222" t="s">
        <v>8328</v>
      </c>
      <c r="S2222" s="16">
        <f t="shared" si="140"/>
        <v>41452.060601851852</v>
      </c>
      <c r="T2222" s="16">
        <f t="shared" si="141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1" t="s">
        <v>8331</v>
      </c>
      <c r="R2223" t="s">
        <v>8349</v>
      </c>
      <c r="S2223" s="16">
        <f t="shared" si="140"/>
        <v>42452.666770833333</v>
      </c>
      <c r="T2223" s="16">
        <f t="shared" si="141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1" t="s">
        <v>8331</v>
      </c>
      <c r="R2224" t="s">
        <v>8349</v>
      </c>
      <c r="S2224" s="16">
        <f t="shared" si="140"/>
        <v>40906.787581018521</v>
      </c>
      <c r="T2224" s="16">
        <f t="shared" si="141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1" t="s">
        <v>8331</v>
      </c>
      <c r="R2225" t="s">
        <v>8349</v>
      </c>
      <c r="S2225" s="16">
        <f t="shared" si="140"/>
        <v>42152.640833333338</v>
      </c>
      <c r="T2225" s="16">
        <f t="shared" si="141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1" t="s">
        <v>8331</v>
      </c>
      <c r="R2226" t="s">
        <v>8349</v>
      </c>
      <c r="S2226" s="16">
        <f t="shared" si="140"/>
        <v>42644.667534722219</v>
      </c>
      <c r="T2226" s="16">
        <f t="shared" si="141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1" t="s">
        <v>8331</v>
      </c>
      <c r="R2227" t="s">
        <v>8349</v>
      </c>
      <c r="S2227" s="16">
        <f t="shared" si="140"/>
        <v>41873.79184027778</v>
      </c>
      <c r="T2227" s="16">
        <f t="shared" si="141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1" t="s">
        <v>8331</v>
      </c>
      <c r="R2228" t="s">
        <v>8349</v>
      </c>
      <c r="S2228" s="16">
        <f t="shared" si="140"/>
        <v>42381.79886574074</v>
      </c>
      <c r="T2228" s="16">
        <f t="shared" si="141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1" t="s">
        <v>8331</v>
      </c>
      <c r="R2229" t="s">
        <v>8349</v>
      </c>
      <c r="S2229" s="16">
        <f t="shared" si="140"/>
        <v>41561.807349537034</v>
      </c>
      <c r="T2229" s="16">
        <f t="shared" si="141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1" t="s">
        <v>8331</v>
      </c>
      <c r="R2230" t="s">
        <v>8349</v>
      </c>
      <c r="S2230" s="16">
        <f t="shared" si="140"/>
        <v>42202.278194444443</v>
      </c>
      <c r="T2230" s="16">
        <f t="shared" si="141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1" t="s">
        <v>8331</v>
      </c>
      <c r="R2231" t="s">
        <v>8349</v>
      </c>
      <c r="S2231" s="16">
        <f t="shared" si="140"/>
        <v>41484.664247685185</v>
      </c>
      <c r="T2231" s="16">
        <f t="shared" si="141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1" t="s">
        <v>8331</v>
      </c>
      <c r="R2232" t="s">
        <v>8349</v>
      </c>
      <c r="S2232" s="16">
        <f t="shared" si="140"/>
        <v>41724.881099537037</v>
      </c>
      <c r="T2232" s="16">
        <f t="shared" si="141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1" t="s">
        <v>8331</v>
      </c>
      <c r="R2233" t="s">
        <v>8349</v>
      </c>
      <c r="S2233" s="16">
        <f t="shared" si="140"/>
        <v>41423.910891203705</v>
      </c>
      <c r="T2233" s="16">
        <f t="shared" si="141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1" t="s">
        <v>8331</v>
      </c>
      <c r="R2234" t="s">
        <v>8349</v>
      </c>
      <c r="S2234" s="16">
        <f t="shared" si="140"/>
        <v>41806.794074074074</v>
      </c>
      <c r="T2234" s="16">
        <f t="shared" si="141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1" t="s">
        <v>8331</v>
      </c>
      <c r="R2235" t="s">
        <v>8349</v>
      </c>
      <c r="S2235" s="16">
        <f t="shared" si="140"/>
        <v>42331.378923611104</v>
      </c>
      <c r="T2235" s="16">
        <f t="shared" si="141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1" t="s">
        <v>8331</v>
      </c>
      <c r="R2236" t="s">
        <v>8349</v>
      </c>
      <c r="S2236" s="16">
        <f t="shared" si="140"/>
        <v>42710.824618055558</v>
      </c>
      <c r="T2236" s="16">
        <f t="shared" si="141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1" t="s">
        <v>8331</v>
      </c>
      <c r="R2237" t="s">
        <v>8349</v>
      </c>
      <c r="S2237" s="16">
        <f t="shared" si="140"/>
        <v>42062.022118055553</v>
      </c>
      <c r="T2237" s="16">
        <f t="shared" si="141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1" t="s">
        <v>8331</v>
      </c>
      <c r="R2238" t="s">
        <v>8349</v>
      </c>
      <c r="S2238" s="16">
        <f t="shared" si="140"/>
        <v>42371.617164351846</v>
      </c>
      <c r="T2238" s="16">
        <f t="shared" si="141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1" t="s">
        <v>8331</v>
      </c>
      <c r="R2239" t="s">
        <v>8349</v>
      </c>
      <c r="S2239" s="16">
        <f t="shared" si="140"/>
        <v>41915.003275462965</v>
      </c>
      <c r="T2239" s="16">
        <f t="shared" si="141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1" t="s">
        <v>8331</v>
      </c>
      <c r="R2240" t="s">
        <v>8349</v>
      </c>
      <c r="S2240" s="16">
        <f t="shared" si="140"/>
        <v>42774.621712962966</v>
      </c>
      <c r="T2240" s="16">
        <f t="shared" si="141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1" t="s">
        <v>8331</v>
      </c>
      <c r="R2241" t="s">
        <v>8349</v>
      </c>
      <c r="S2241" s="16">
        <f t="shared" si="140"/>
        <v>41572.958495370374</v>
      </c>
      <c r="T2241" s="16">
        <f t="shared" si="141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11" t="s">
        <v>8331</v>
      </c>
      <c r="R2242" t="s">
        <v>8349</v>
      </c>
      <c r="S2242" s="16">
        <f t="shared" si="140"/>
        <v>42452.825740740736</v>
      </c>
      <c r="T2242" s="16">
        <f t="shared" si="141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1" t="s">
        <v>8331</v>
      </c>
      <c r="R2243" t="s">
        <v>8349</v>
      </c>
      <c r="S2243" s="16">
        <f t="shared" ref="S2243:S2306" si="144">(((J2243/60)/60)/24)+DATE(1970,1,1)</f>
        <v>42766.827546296292</v>
      </c>
      <c r="T2243" s="16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1" t="s">
        <v>8331</v>
      </c>
      <c r="R2244" t="s">
        <v>8349</v>
      </c>
      <c r="S2244" s="16">
        <f t="shared" si="144"/>
        <v>41569.575613425928</v>
      </c>
      <c r="T2244" s="16">
        <f t="shared" si="145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1" t="s">
        <v>8331</v>
      </c>
      <c r="R2245" t="s">
        <v>8349</v>
      </c>
      <c r="S2245" s="16">
        <f t="shared" si="144"/>
        <v>42800.751041666663</v>
      </c>
      <c r="T2245" s="16">
        <f t="shared" si="145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1" t="s">
        <v>8331</v>
      </c>
      <c r="R2246" t="s">
        <v>8349</v>
      </c>
      <c r="S2246" s="16">
        <f t="shared" si="144"/>
        <v>42647.818819444445</v>
      </c>
      <c r="T2246" s="16">
        <f t="shared" si="145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1" t="s">
        <v>8331</v>
      </c>
      <c r="R2247" t="s">
        <v>8349</v>
      </c>
      <c r="S2247" s="16">
        <f t="shared" si="144"/>
        <v>41660.708530092597</v>
      </c>
      <c r="T2247" s="16">
        <f t="shared" si="145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1" t="s">
        <v>8331</v>
      </c>
      <c r="R2248" t="s">
        <v>8349</v>
      </c>
      <c r="S2248" s="16">
        <f t="shared" si="144"/>
        <v>42221.79178240741</v>
      </c>
      <c r="T2248" s="16">
        <f t="shared" si="145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1" t="s">
        <v>8331</v>
      </c>
      <c r="R2249" t="s">
        <v>8349</v>
      </c>
      <c r="S2249" s="16">
        <f t="shared" si="144"/>
        <v>42200.666261574079</v>
      </c>
      <c r="T2249" s="16">
        <f t="shared" si="145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1" t="s">
        <v>8331</v>
      </c>
      <c r="R2250" t="s">
        <v>8349</v>
      </c>
      <c r="S2250" s="16">
        <f t="shared" si="144"/>
        <v>42688.875902777778</v>
      </c>
      <c r="T2250" s="16">
        <f t="shared" si="145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1" t="s">
        <v>8331</v>
      </c>
      <c r="R2251" t="s">
        <v>8349</v>
      </c>
      <c r="S2251" s="16">
        <f t="shared" si="144"/>
        <v>41336.703298611108</v>
      </c>
      <c r="T2251" s="16">
        <f t="shared" si="145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1" t="s">
        <v>8331</v>
      </c>
      <c r="R2252" t="s">
        <v>8349</v>
      </c>
      <c r="S2252" s="16">
        <f t="shared" si="144"/>
        <v>42677.005474537036</v>
      </c>
      <c r="T2252" s="16">
        <f t="shared" si="145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1" t="s">
        <v>8331</v>
      </c>
      <c r="R2253" t="s">
        <v>8349</v>
      </c>
      <c r="S2253" s="16">
        <f t="shared" si="144"/>
        <v>41846.34579861111</v>
      </c>
      <c r="T2253" s="16">
        <f t="shared" si="145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1" t="s">
        <v>8331</v>
      </c>
      <c r="R2254" t="s">
        <v>8349</v>
      </c>
      <c r="S2254" s="16">
        <f t="shared" si="144"/>
        <v>42573.327986111108</v>
      </c>
      <c r="T2254" s="16">
        <f t="shared" si="145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1" t="s">
        <v>8331</v>
      </c>
      <c r="R2255" t="s">
        <v>8349</v>
      </c>
      <c r="S2255" s="16">
        <f t="shared" si="144"/>
        <v>42296.631331018521</v>
      </c>
      <c r="T2255" s="16">
        <f t="shared" si="145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1" t="s">
        <v>8331</v>
      </c>
      <c r="R2256" t="s">
        <v>8349</v>
      </c>
      <c r="S2256" s="16">
        <f t="shared" si="144"/>
        <v>42752.647777777776</v>
      </c>
      <c r="T2256" s="16">
        <f t="shared" si="145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1" t="s">
        <v>8331</v>
      </c>
      <c r="R2257" t="s">
        <v>8349</v>
      </c>
      <c r="S2257" s="16">
        <f t="shared" si="144"/>
        <v>42467.951979166668</v>
      </c>
      <c r="T2257" s="16">
        <f t="shared" si="145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1" t="s">
        <v>8331</v>
      </c>
      <c r="R2258" t="s">
        <v>8349</v>
      </c>
      <c r="S2258" s="16">
        <f t="shared" si="144"/>
        <v>42682.451921296291</v>
      </c>
      <c r="T2258" s="16">
        <f t="shared" si="145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1" t="s">
        <v>8331</v>
      </c>
      <c r="R2259" t="s">
        <v>8349</v>
      </c>
      <c r="S2259" s="16">
        <f t="shared" si="144"/>
        <v>42505.936678240745</v>
      </c>
      <c r="T2259" s="16">
        <f t="shared" si="145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1" t="s">
        <v>8331</v>
      </c>
      <c r="R2260" t="s">
        <v>8349</v>
      </c>
      <c r="S2260" s="16">
        <f t="shared" si="144"/>
        <v>42136.75100694444</v>
      </c>
      <c r="T2260" s="16">
        <f t="shared" si="145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1" t="s">
        <v>8331</v>
      </c>
      <c r="R2261" t="s">
        <v>8349</v>
      </c>
      <c r="S2261" s="16">
        <f t="shared" si="144"/>
        <v>42702.804814814815</v>
      </c>
      <c r="T2261" s="16">
        <f t="shared" si="145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1" t="s">
        <v>8331</v>
      </c>
      <c r="R2262" t="s">
        <v>8349</v>
      </c>
      <c r="S2262" s="16">
        <f t="shared" si="144"/>
        <v>41695.016782407409</v>
      </c>
      <c r="T2262" s="16">
        <f t="shared" si="145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1" t="s">
        <v>8331</v>
      </c>
      <c r="R2263" t="s">
        <v>8349</v>
      </c>
      <c r="S2263" s="16">
        <f t="shared" si="144"/>
        <v>42759.724768518514</v>
      </c>
      <c r="T2263" s="16">
        <f t="shared" si="145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1" t="s">
        <v>8331</v>
      </c>
      <c r="R2264" t="s">
        <v>8349</v>
      </c>
      <c r="S2264" s="16">
        <f t="shared" si="144"/>
        <v>41926.585162037038</v>
      </c>
      <c r="T2264" s="16">
        <f t="shared" si="145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1" t="s">
        <v>8331</v>
      </c>
      <c r="R2265" t="s">
        <v>8349</v>
      </c>
      <c r="S2265" s="16">
        <f t="shared" si="144"/>
        <v>42014.832326388889</v>
      </c>
      <c r="T2265" s="16">
        <f t="shared" si="145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1" t="s">
        <v>8331</v>
      </c>
      <c r="R2266" t="s">
        <v>8349</v>
      </c>
      <c r="S2266" s="16">
        <f t="shared" si="144"/>
        <v>42496.582337962958</v>
      </c>
      <c r="T2266" s="16">
        <f t="shared" si="145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1" t="s">
        <v>8331</v>
      </c>
      <c r="R2267" t="s">
        <v>8349</v>
      </c>
      <c r="S2267" s="16">
        <f t="shared" si="144"/>
        <v>42689.853090277778</v>
      </c>
      <c r="T2267" s="16">
        <f t="shared" si="145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1" t="s">
        <v>8331</v>
      </c>
      <c r="R2268" t="s">
        <v>8349</v>
      </c>
      <c r="S2268" s="16">
        <f t="shared" si="144"/>
        <v>42469.874907407408</v>
      </c>
      <c r="T2268" s="16">
        <f t="shared" si="145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1" t="s">
        <v>8331</v>
      </c>
      <c r="R2269" t="s">
        <v>8349</v>
      </c>
      <c r="S2269" s="16">
        <f t="shared" si="144"/>
        <v>41968.829826388886</v>
      </c>
      <c r="T2269" s="16">
        <f t="shared" si="145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1" t="s">
        <v>8331</v>
      </c>
      <c r="R2270" t="s">
        <v>8349</v>
      </c>
      <c r="S2270" s="16">
        <f t="shared" si="144"/>
        <v>42776.082349537035</v>
      </c>
      <c r="T2270" s="16">
        <f t="shared" si="145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1" t="s">
        <v>8331</v>
      </c>
      <c r="R2271" t="s">
        <v>8349</v>
      </c>
      <c r="S2271" s="16">
        <f t="shared" si="144"/>
        <v>42776.704432870371</v>
      </c>
      <c r="T2271" s="16">
        <f t="shared" si="145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1" t="s">
        <v>8331</v>
      </c>
      <c r="R2272" t="s">
        <v>8349</v>
      </c>
      <c r="S2272" s="16">
        <f t="shared" si="144"/>
        <v>42725.869363425925</v>
      </c>
      <c r="T2272" s="16">
        <f t="shared" si="145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1" t="s">
        <v>8331</v>
      </c>
      <c r="R2273" t="s">
        <v>8349</v>
      </c>
      <c r="S2273" s="16">
        <f t="shared" si="144"/>
        <v>42684.000046296293</v>
      </c>
      <c r="T2273" s="16">
        <f t="shared" si="145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1" t="s">
        <v>8331</v>
      </c>
      <c r="R2274" t="s">
        <v>8349</v>
      </c>
      <c r="S2274" s="16">
        <f t="shared" si="144"/>
        <v>42315.699490740735</v>
      </c>
      <c r="T2274" s="16">
        <f t="shared" si="145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1" t="s">
        <v>8331</v>
      </c>
      <c r="R2275" t="s">
        <v>8349</v>
      </c>
      <c r="S2275" s="16">
        <f t="shared" si="144"/>
        <v>42781.549097222218</v>
      </c>
      <c r="T2275" s="16">
        <f t="shared" si="145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1" t="s">
        <v>8331</v>
      </c>
      <c r="R2276" t="s">
        <v>8349</v>
      </c>
      <c r="S2276" s="16">
        <f t="shared" si="144"/>
        <v>41663.500659722224</v>
      </c>
      <c r="T2276" s="16">
        <f t="shared" si="145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1" t="s">
        <v>8331</v>
      </c>
      <c r="R2277" t="s">
        <v>8349</v>
      </c>
      <c r="S2277" s="16">
        <f t="shared" si="144"/>
        <v>41965.616655092599</v>
      </c>
      <c r="T2277" s="16">
        <f t="shared" si="145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1" t="s">
        <v>8331</v>
      </c>
      <c r="R2278" t="s">
        <v>8349</v>
      </c>
      <c r="S2278" s="16">
        <f t="shared" si="144"/>
        <v>41614.651493055557</v>
      </c>
      <c r="T2278" s="16">
        <f t="shared" si="145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1" t="s">
        <v>8331</v>
      </c>
      <c r="R2279" t="s">
        <v>8349</v>
      </c>
      <c r="S2279" s="16">
        <f t="shared" si="144"/>
        <v>40936.678506944445</v>
      </c>
      <c r="T2279" s="16">
        <f t="shared" si="145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1" t="s">
        <v>8331</v>
      </c>
      <c r="R2280" t="s">
        <v>8349</v>
      </c>
      <c r="S2280" s="16">
        <f t="shared" si="144"/>
        <v>42338.709108796291</v>
      </c>
      <c r="T2280" s="16">
        <f t="shared" si="145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1" t="s">
        <v>8331</v>
      </c>
      <c r="R2281" t="s">
        <v>8349</v>
      </c>
      <c r="S2281" s="16">
        <f t="shared" si="144"/>
        <v>42020.806701388887</v>
      </c>
      <c r="T2281" s="16">
        <f t="shared" si="145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1" t="s">
        <v>8331</v>
      </c>
      <c r="R2282" t="s">
        <v>8349</v>
      </c>
      <c r="S2282" s="16">
        <f t="shared" si="144"/>
        <v>42234.624895833331</v>
      </c>
      <c r="T2282" s="16">
        <f t="shared" si="145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1" t="s">
        <v>8323</v>
      </c>
      <c r="R2283" t="s">
        <v>8324</v>
      </c>
      <c r="S2283" s="16">
        <f t="shared" si="144"/>
        <v>40687.285844907405</v>
      </c>
      <c r="T2283" s="16">
        <f t="shared" si="145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1" t="s">
        <v>8323</v>
      </c>
      <c r="R2284" t="s">
        <v>8324</v>
      </c>
      <c r="S2284" s="16">
        <f t="shared" si="144"/>
        <v>42323.17460648148</v>
      </c>
      <c r="T2284" s="16">
        <f t="shared" si="145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1" t="s">
        <v>8323</v>
      </c>
      <c r="R2285" t="s">
        <v>8324</v>
      </c>
      <c r="S2285" s="16">
        <f t="shared" si="144"/>
        <v>40978.125046296293</v>
      </c>
      <c r="T2285" s="16">
        <f t="shared" si="145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1" t="s">
        <v>8323</v>
      </c>
      <c r="R2286" t="s">
        <v>8324</v>
      </c>
      <c r="S2286" s="16">
        <f t="shared" si="144"/>
        <v>40585.796817129631</v>
      </c>
      <c r="T2286" s="16">
        <f t="shared" si="145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1" t="s">
        <v>8323</v>
      </c>
      <c r="R2287" t="s">
        <v>8324</v>
      </c>
      <c r="S2287" s="16">
        <f t="shared" si="144"/>
        <v>41059.185682870368</v>
      </c>
      <c r="T2287" s="16">
        <f t="shared" si="145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1" t="s">
        <v>8323</v>
      </c>
      <c r="R2288" t="s">
        <v>8324</v>
      </c>
      <c r="S2288" s="16">
        <f t="shared" si="144"/>
        <v>41494.963587962964</v>
      </c>
      <c r="T2288" s="16">
        <f t="shared" si="145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1" t="s">
        <v>8323</v>
      </c>
      <c r="R2289" t="s">
        <v>8324</v>
      </c>
      <c r="S2289" s="16">
        <f t="shared" si="144"/>
        <v>41792.667361111111</v>
      </c>
      <c r="T2289" s="16">
        <f t="shared" si="145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1" t="s">
        <v>8323</v>
      </c>
      <c r="R2290" t="s">
        <v>8324</v>
      </c>
      <c r="S2290" s="16">
        <f t="shared" si="144"/>
        <v>41067.827418981484</v>
      </c>
      <c r="T2290" s="16">
        <f t="shared" si="145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1" t="s">
        <v>8323</v>
      </c>
      <c r="R2291" t="s">
        <v>8324</v>
      </c>
      <c r="S2291" s="16">
        <f t="shared" si="144"/>
        <v>41571.998379629629</v>
      </c>
      <c r="T2291" s="16">
        <f t="shared" si="145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1" t="s">
        <v>8323</v>
      </c>
      <c r="R2292" t="s">
        <v>8324</v>
      </c>
      <c r="S2292" s="16">
        <f t="shared" si="144"/>
        <v>40070.253819444442</v>
      </c>
      <c r="T2292" s="16">
        <f t="shared" si="145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1" t="s">
        <v>8323</v>
      </c>
      <c r="R2293" t="s">
        <v>8324</v>
      </c>
      <c r="S2293" s="16">
        <f t="shared" si="144"/>
        <v>40987.977060185185</v>
      </c>
      <c r="T2293" s="16">
        <f t="shared" si="145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1" t="s">
        <v>8323</v>
      </c>
      <c r="R2294" t="s">
        <v>8324</v>
      </c>
      <c r="S2294" s="16">
        <f t="shared" si="144"/>
        <v>40987.697638888887</v>
      </c>
      <c r="T2294" s="16">
        <f t="shared" si="145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1" t="s">
        <v>8323</v>
      </c>
      <c r="R2295" t="s">
        <v>8324</v>
      </c>
      <c r="S2295" s="16">
        <f t="shared" si="144"/>
        <v>41151.708321759259</v>
      </c>
      <c r="T2295" s="16">
        <f t="shared" si="145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1" t="s">
        <v>8323</v>
      </c>
      <c r="R2296" t="s">
        <v>8324</v>
      </c>
      <c r="S2296" s="16">
        <f t="shared" si="144"/>
        <v>41264.72314814815</v>
      </c>
      <c r="T2296" s="16">
        <f t="shared" si="145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1" t="s">
        <v>8323</v>
      </c>
      <c r="R2297" t="s">
        <v>8324</v>
      </c>
      <c r="S2297" s="16">
        <f t="shared" si="144"/>
        <v>41270.954351851848</v>
      </c>
      <c r="T2297" s="16">
        <f t="shared" si="145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1" t="s">
        <v>8323</v>
      </c>
      <c r="R2298" t="s">
        <v>8324</v>
      </c>
      <c r="S2298" s="16">
        <f t="shared" si="144"/>
        <v>40927.731782407405</v>
      </c>
      <c r="T2298" s="16">
        <f t="shared" si="145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1" t="s">
        <v>8323</v>
      </c>
      <c r="R2299" t="s">
        <v>8324</v>
      </c>
      <c r="S2299" s="16">
        <f t="shared" si="144"/>
        <v>40948.042233796295</v>
      </c>
      <c r="T2299" s="16">
        <f t="shared" si="145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1" t="s">
        <v>8323</v>
      </c>
      <c r="R2300" t="s">
        <v>8324</v>
      </c>
      <c r="S2300" s="16">
        <f t="shared" si="144"/>
        <v>41694.84065972222</v>
      </c>
      <c r="T2300" s="16">
        <f t="shared" si="145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1" t="s">
        <v>8323</v>
      </c>
      <c r="R2301" t="s">
        <v>8324</v>
      </c>
      <c r="S2301" s="16">
        <f t="shared" si="144"/>
        <v>40565.032511574071</v>
      </c>
      <c r="T2301" s="16">
        <f t="shared" si="145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1" t="s">
        <v>8323</v>
      </c>
      <c r="R2302" t="s">
        <v>8324</v>
      </c>
      <c r="S2302" s="16">
        <f t="shared" si="144"/>
        <v>41074.727037037039</v>
      </c>
      <c r="T2302" s="16">
        <f t="shared" si="145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1" t="s">
        <v>8323</v>
      </c>
      <c r="R2303" t="s">
        <v>8327</v>
      </c>
      <c r="S2303" s="16">
        <f t="shared" si="144"/>
        <v>41416.146944444445</v>
      </c>
      <c r="T2303" s="16">
        <f t="shared" si="145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1" t="s">
        <v>8323</v>
      </c>
      <c r="R2304" t="s">
        <v>8327</v>
      </c>
      <c r="S2304" s="16">
        <f t="shared" si="144"/>
        <v>41605.868449074071</v>
      </c>
      <c r="T2304" s="16">
        <f t="shared" si="145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1" t="s">
        <v>8323</v>
      </c>
      <c r="R2305" t="s">
        <v>8327</v>
      </c>
      <c r="S2305" s="16">
        <f t="shared" si="144"/>
        <v>40850.111064814817</v>
      </c>
      <c r="T2305" s="16">
        <f t="shared" si="145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11" t="s">
        <v>8323</v>
      </c>
      <c r="R2306" t="s">
        <v>8327</v>
      </c>
      <c r="S2306" s="16">
        <f t="shared" si="144"/>
        <v>40502.815868055557</v>
      </c>
      <c r="T2306" s="16">
        <f t="shared" si="145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1" t="s">
        <v>8323</v>
      </c>
      <c r="R2307" t="s">
        <v>8327</v>
      </c>
      <c r="S2307" s="16">
        <f t="shared" ref="S2307:S2370" si="148">(((J2307/60)/60)/24)+DATE(1970,1,1)</f>
        <v>41834.695277777777</v>
      </c>
      <c r="T2307" s="16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1" t="s">
        <v>8323</v>
      </c>
      <c r="R2308" t="s">
        <v>8327</v>
      </c>
      <c r="S2308" s="16">
        <f t="shared" si="148"/>
        <v>40948.16815972222</v>
      </c>
      <c r="T2308" s="16">
        <f t="shared" si="149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1" t="s">
        <v>8323</v>
      </c>
      <c r="R2309" t="s">
        <v>8327</v>
      </c>
      <c r="S2309" s="16">
        <f t="shared" si="148"/>
        <v>41004.802465277775</v>
      </c>
      <c r="T2309" s="16">
        <f t="shared" si="149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1" t="s">
        <v>8323</v>
      </c>
      <c r="R2310" t="s">
        <v>8327</v>
      </c>
      <c r="S2310" s="16">
        <f t="shared" si="148"/>
        <v>41851.962916666671</v>
      </c>
      <c r="T2310" s="16">
        <f t="shared" si="149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1" t="s">
        <v>8323</v>
      </c>
      <c r="R2311" t="s">
        <v>8327</v>
      </c>
      <c r="S2311" s="16">
        <f t="shared" si="148"/>
        <v>41307.987696759257</v>
      </c>
      <c r="T2311" s="16">
        <f t="shared" si="149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1" t="s">
        <v>8323</v>
      </c>
      <c r="R2312" t="s">
        <v>8327</v>
      </c>
      <c r="S2312" s="16">
        <f t="shared" si="148"/>
        <v>41324.79415509259</v>
      </c>
      <c r="T2312" s="16">
        <f t="shared" si="149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1" t="s">
        <v>8323</v>
      </c>
      <c r="R2313" t="s">
        <v>8327</v>
      </c>
      <c r="S2313" s="16">
        <f t="shared" si="148"/>
        <v>41736.004502314812</v>
      </c>
      <c r="T2313" s="16">
        <f t="shared" si="149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1" t="s">
        <v>8323</v>
      </c>
      <c r="R2314" t="s">
        <v>8327</v>
      </c>
      <c r="S2314" s="16">
        <f t="shared" si="148"/>
        <v>41716.632847222223</v>
      </c>
      <c r="T2314" s="16">
        <f t="shared" si="149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1" t="s">
        <v>8323</v>
      </c>
      <c r="R2315" t="s">
        <v>8327</v>
      </c>
      <c r="S2315" s="16">
        <f t="shared" si="148"/>
        <v>41002.958634259259</v>
      </c>
      <c r="T2315" s="16">
        <f t="shared" si="149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1" t="s">
        <v>8323</v>
      </c>
      <c r="R2316" t="s">
        <v>8327</v>
      </c>
      <c r="S2316" s="16">
        <f t="shared" si="148"/>
        <v>41037.551585648151</v>
      </c>
      <c r="T2316" s="16">
        <f t="shared" si="149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1" t="s">
        <v>8323</v>
      </c>
      <c r="R2317" t="s">
        <v>8327</v>
      </c>
      <c r="S2317" s="16">
        <f t="shared" si="148"/>
        <v>41004.72619212963</v>
      </c>
      <c r="T2317" s="16">
        <f t="shared" si="149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1" t="s">
        <v>8323</v>
      </c>
      <c r="R2318" t="s">
        <v>8327</v>
      </c>
      <c r="S2318" s="16">
        <f t="shared" si="148"/>
        <v>40079.725115740745</v>
      </c>
      <c r="T2318" s="16">
        <f t="shared" si="149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1" t="s">
        <v>8323</v>
      </c>
      <c r="R2319" t="s">
        <v>8327</v>
      </c>
      <c r="S2319" s="16">
        <f t="shared" si="148"/>
        <v>40192.542233796295</v>
      </c>
      <c r="T2319" s="16">
        <f t="shared" si="149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1" t="s">
        <v>8323</v>
      </c>
      <c r="R2320" t="s">
        <v>8327</v>
      </c>
      <c r="S2320" s="16">
        <f t="shared" si="148"/>
        <v>40050.643680555557</v>
      </c>
      <c r="T2320" s="16">
        <f t="shared" si="149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1" t="s">
        <v>8323</v>
      </c>
      <c r="R2321" t="s">
        <v>8327</v>
      </c>
      <c r="S2321" s="16">
        <f t="shared" si="148"/>
        <v>41593.082002314812</v>
      </c>
      <c r="T2321" s="16">
        <f t="shared" si="149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1" t="s">
        <v>8323</v>
      </c>
      <c r="R2322" t="s">
        <v>8327</v>
      </c>
      <c r="S2322" s="16">
        <f t="shared" si="148"/>
        <v>41696.817129629628</v>
      </c>
      <c r="T2322" s="16">
        <f t="shared" si="149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1" t="s">
        <v>8334</v>
      </c>
      <c r="R2323" t="s">
        <v>8350</v>
      </c>
      <c r="S2323" s="16">
        <f t="shared" si="148"/>
        <v>42799.260428240741</v>
      </c>
      <c r="T2323" s="16">
        <f t="shared" si="149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1" t="s">
        <v>8334</v>
      </c>
      <c r="R2324" t="s">
        <v>8350</v>
      </c>
      <c r="S2324" s="16">
        <f t="shared" si="148"/>
        <v>42804.895474537043</v>
      </c>
      <c r="T2324" s="16">
        <f t="shared" si="149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1" t="s">
        <v>8334</v>
      </c>
      <c r="R2325" t="s">
        <v>8350</v>
      </c>
      <c r="S2325" s="16">
        <f t="shared" si="148"/>
        <v>42807.755173611105</v>
      </c>
      <c r="T2325" s="16">
        <f t="shared" si="149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1" t="s">
        <v>8334</v>
      </c>
      <c r="R2326" t="s">
        <v>8350</v>
      </c>
      <c r="S2326" s="16">
        <f t="shared" si="148"/>
        <v>42790.885243055556</v>
      </c>
      <c r="T2326" s="16">
        <f t="shared" si="149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1" t="s">
        <v>8334</v>
      </c>
      <c r="R2327" t="s">
        <v>8350</v>
      </c>
      <c r="S2327" s="16">
        <f t="shared" si="148"/>
        <v>42794.022349537037</v>
      </c>
      <c r="T2327" s="16">
        <f t="shared" si="149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1" t="s">
        <v>8334</v>
      </c>
      <c r="R2328" t="s">
        <v>8350</v>
      </c>
      <c r="S2328" s="16">
        <f t="shared" si="148"/>
        <v>42804.034120370372</v>
      </c>
      <c r="T2328" s="16">
        <f t="shared" si="149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1" t="s">
        <v>8334</v>
      </c>
      <c r="R2329" t="s">
        <v>8350</v>
      </c>
      <c r="S2329" s="16">
        <f t="shared" si="148"/>
        <v>41842.917129629634</v>
      </c>
      <c r="T2329" s="16">
        <f t="shared" si="149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1" t="s">
        <v>8334</v>
      </c>
      <c r="R2330" t="s">
        <v>8350</v>
      </c>
      <c r="S2330" s="16">
        <f t="shared" si="148"/>
        <v>42139.781678240746</v>
      </c>
      <c r="T2330" s="16">
        <f t="shared" si="149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1" t="s">
        <v>8334</v>
      </c>
      <c r="R2331" t="s">
        <v>8350</v>
      </c>
      <c r="S2331" s="16">
        <f t="shared" si="148"/>
        <v>41807.624374999999</v>
      </c>
      <c r="T2331" s="16">
        <f t="shared" si="149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1" t="s">
        <v>8334</v>
      </c>
      <c r="R2332" t="s">
        <v>8350</v>
      </c>
      <c r="S2332" s="16">
        <f t="shared" si="148"/>
        <v>42332.89980324074</v>
      </c>
      <c r="T2332" s="16">
        <f t="shared" si="149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1" t="s">
        <v>8334</v>
      </c>
      <c r="R2333" t="s">
        <v>8350</v>
      </c>
      <c r="S2333" s="16">
        <f t="shared" si="148"/>
        <v>41839.005671296298</v>
      </c>
      <c r="T2333" s="16">
        <f t="shared" si="149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1" t="s">
        <v>8334</v>
      </c>
      <c r="R2334" t="s">
        <v>8350</v>
      </c>
      <c r="S2334" s="16">
        <f t="shared" si="148"/>
        <v>42011.628136574072</v>
      </c>
      <c r="T2334" s="16">
        <f t="shared" si="149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1" t="s">
        <v>8334</v>
      </c>
      <c r="R2335" t="s">
        <v>8350</v>
      </c>
      <c r="S2335" s="16">
        <f t="shared" si="148"/>
        <v>41767.650347222225</v>
      </c>
      <c r="T2335" s="16">
        <f t="shared" si="149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1" t="s">
        <v>8334</v>
      </c>
      <c r="R2336" t="s">
        <v>8350</v>
      </c>
      <c r="S2336" s="16">
        <f t="shared" si="148"/>
        <v>41918.670115740737</v>
      </c>
      <c r="T2336" s="16">
        <f t="shared" si="149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1" t="s">
        <v>8334</v>
      </c>
      <c r="R2337" t="s">
        <v>8350</v>
      </c>
      <c r="S2337" s="16">
        <f t="shared" si="148"/>
        <v>41771.572256944448</v>
      </c>
      <c r="T2337" s="16">
        <f t="shared" si="149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1" t="s">
        <v>8334</v>
      </c>
      <c r="R2338" t="s">
        <v>8350</v>
      </c>
      <c r="S2338" s="16">
        <f t="shared" si="148"/>
        <v>41666.924710648149</v>
      </c>
      <c r="T2338" s="16">
        <f t="shared" si="149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1" t="s">
        <v>8334</v>
      </c>
      <c r="R2339" t="s">
        <v>8350</v>
      </c>
      <c r="S2339" s="16">
        <f t="shared" si="148"/>
        <v>41786.640543981484</v>
      </c>
      <c r="T2339" s="16">
        <f t="shared" si="149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1" t="s">
        <v>8334</v>
      </c>
      <c r="R2340" t="s">
        <v>8350</v>
      </c>
      <c r="S2340" s="16">
        <f t="shared" si="148"/>
        <v>41789.896805555552</v>
      </c>
      <c r="T2340" s="16">
        <f t="shared" si="149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1" t="s">
        <v>8334</v>
      </c>
      <c r="R2341" t="s">
        <v>8350</v>
      </c>
      <c r="S2341" s="16">
        <f t="shared" si="148"/>
        <v>42692.79987268518</v>
      </c>
      <c r="T2341" s="16">
        <f t="shared" si="149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1" t="s">
        <v>8334</v>
      </c>
      <c r="R2342" t="s">
        <v>8350</v>
      </c>
      <c r="S2342" s="16">
        <f t="shared" si="148"/>
        <v>42643.642800925925</v>
      </c>
      <c r="T2342" s="16">
        <f t="shared" si="149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1" t="s">
        <v>8317</v>
      </c>
      <c r="R2343" t="s">
        <v>8318</v>
      </c>
      <c r="S2343" s="16">
        <f t="shared" si="148"/>
        <v>42167.813703703709</v>
      </c>
      <c r="T2343" s="16">
        <f t="shared" si="149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1" t="s">
        <v>8317</v>
      </c>
      <c r="R2344" t="s">
        <v>8318</v>
      </c>
      <c r="S2344" s="16">
        <f t="shared" si="148"/>
        <v>41897.702199074076</v>
      </c>
      <c r="T2344" s="16">
        <f t="shared" si="149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1" t="s">
        <v>8317</v>
      </c>
      <c r="R2345" t="s">
        <v>8318</v>
      </c>
      <c r="S2345" s="16">
        <f t="shared" si="148"/>
        <v>42327.825289351851</v>
      </c>
      <c r="T2345" s="16">
        <f t="shared" si="149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1" t="s">
        <v>8317</v>
      </c>
      <c r="R2346" t="s">
        <v>8318</v>
      </c>
      <c r="S2346" s="16">
        <f t="shared" si="148"/>
        <v>42515.727650462963</v>
      </c>
      <c r="T2346" s="16">
        <f t="shared" si="149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1" t="s">
        <v>8317</v>
      </c>
      <c r="R2347" t="s">
        <v>8318</v>
      </c>
      <c r="S2347" s="16">
        <f t="shared" si="148"/>
        <v>42060.001805555556</v>
      </c>
      <c r="T2347" s="16">
        <f t="shared" si="149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1" t="s">
        <v>8317</v>
      </c>
      <c r="R2348" t="s">
        <v>8318</v>
      </c>
      <c r="S2348" s="16">
        <f t="shared" si="148"/>
        <v>42615.79896990741</v>
      </c>
      <c r="T2348" s="16">
        <f t="shared" si="149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1" t="s">
        <v>8317</v>
      </c>
      <c r="R2349" t="s">
        <v>8318</v>
      </c>
      <c r="S2349" s="16">
        <f t="shared" si="148"/>
        <v>42577.607361111113</v>
      </c>
      <c r="T2349" s="16">
        <f t="shared" si="149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1" t="s">
        <v>8317</v>
      </c>
      <c r="R2350" t="s">
        <v>8318</v>
      </c>
      <c r="S2350" s="16">
        <f t="shared" si="148"/>
        <v>42360.932152777779</v>
      </c>
      <c r="T2350" s="16">
        <f t="shared" si="149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1" t="s">
        <v>8317</v>
      </c>
      <c r="R2351" t="s">
        <v>8318</v>
      </c>
      <c r="S2351" s="16">
        <f t="shared" si="148"/>
        <v>42198.775787037041</v>
      </c>
      <c r="T2351" s="16">
        <f t="shared" si="149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1" t="s">
        <v>8317</v>
      </c>
      <c r="R2352" t="s">
        <v>8318</v>
      </c>
      <c r="S2352" s="16">
        <f t="shared" si="148"/>
        <v>42708.842245370368</v>
      </c>
      <c r="T2352" s="16">
        <f t="shared" si="149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1" t="s">
        <v>8317</v>
      </c>
      <c r="R2353" t="s">
        <v>8318</v>
      </c>
      <c r="S2353" s="16">
        <f t="shared" si="148"/>
        <v>42094.101145833338</v>
      </c>
      <c r="T2353" s="16">
        <f t="shared" si="149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1" t="s">
        <v>8317</v>
      </c>
      <c r="R2354" t="s">
        <v>8318</v>
      </c>
      <c r="S2354" s="16">
        <f t="shared" si="148"/>
        <v>42101.633703703701</v>
      </c>
      <c r="T2354" s="16">
        <f t="shared" si="149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1" t="s">
        <v>8317</v>
      </c>
      <c r="R2355" t="s">
        <v>8318</v>
      </c>
      <c r="S2355" s="16">
        <f t="shared" si="148"/>
        <v>42103.676180555558</v>
      </c>
      <c r="T2355" s="16">
        <f t="shared" si="149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1" t="s">
        <v>8317</v>
      </c>
      <c r="R2356" t="s">
        <v>8318</v>
      </c>
      <c r="S2356" s="16">
        <f t="shared" si="148"/>
        <v>41954.722916666666</v>
      </c>
      <c r="T2356" s="16">
        <f t="shared" si="149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1" t="s">
        <v>8317</v>
      </c>
      <c r="R2357" t="s">
        <v>8318</v>
      </c>
      <c r="S2357" s="16">
        <f t="shared" si="148"/>
        <v>42096.918240740735</v>
      </c>
      <c r="T2357" s="16">
        <f t="shared" si="149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1" t="s">
        <v>8317</v>
      </c>
      <c r="R2358" t="s">
        <v>8318</v>
      </c>
      <c r="S2358" s="16">
        <f t="shared" si="148"/>
        <v>42130.78361111111</v>
      </c>
      <c r="T2358" s="16">
        <f t="shared" si="149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1" t="s">
        <v>8317</v>
      </c>
      <c r="R2359" t="s">
        <v>8318</v>
      </c>
      <c r="S2359" s="16">
        <f t="shared" si="148"/>
        <v>42264.620115740734</v>
      </c>
      <c r="T2359" s="16">
        <f t="shared" si="149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1" t="s">
        <v>8317</v>
      </c>
      <c r="R2360" t="s">
        <v>8318</v>
      </c>
      <c r="S2360" s="16">
        <f t="shared" si="148"/>
        <v>41978.930972222224</v>
      </c>
      <c r="T2360" s="16">
        <f t="shared" si="149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1" t="s">
        <v>8317</v>
      </c>
      <c r="R2361" t="s">
        <v>8318</v>
      </c>
      <c r="S2361" s="16">
        <f t="shared" si="148"/>
        <v>42159.649583333332</v>
      </c>
      <c r="T2361" s="16">
        <f t="shared" si="149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1" t="s">
        <v>8317</v>
      </c>
      <c r="R2362" t="s">
        <v>8318</v>
      </c>
      <c r="S2362" s="16">
        <f t="shared" si="148"/>
        <v>42377.70694444445</v>
      </c>
      <c r="T2362" s="16">
        <f t="shared" si="149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1" t="s">
        <v>8317</v>
      </c>
      <c r="R2363" t="s">
        <v>8318</v>
      </c>
      <c r="S2363" s="16">
        <f t="shared" si="148"/>
        <v>42466.858888888892</v>
      </c>
      <c r="T2363" s="16">
        <f t="shared" si="149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1" t="s">
        <v>8317</v>
      </c>
      <c r="R2364" t="s">
        <v>8318</v>
      </c>
      <c r="S2364" s="16">
        <f t="shared" si="148"/>
        <v>41954.688310185185</v>
      </c>
      <c r="T2364" s="16">
        <f t="shared" si="149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1" t="s">
        <v>8317</v>
      </c>
      <c r="R2365" t="s">
        <v>8318</v>
      </c>
      <c r="S2365" s="16">
        <f t="shared" si="148"/>
        <v>42322.011574074073</v>
      </c>
      <c r="T2365" s="16">
        <f t="shared" si="149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1" t="s">
        <v>8317</v>
      </c>
      <c r="R2366" t="s">
        <v>8318</v>
      </c>
      <c r="S2366" s="16">
        <f t="shared" si="148"/>
        <v>42248.934675925921</v>
      </c>
      <c r="T2366" s="16">
        <f t="shared" si="149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1" t="s">
        <v>8317</v>
      </c>
      <c r="R2367" t="s">
        <v>8318</v>
      </c>
      <c r="S2367" s="16">
        <f t="shared" si="148"/>
        <v>42346.736400462964</v>
      </c>
      <c r="T2367" s="16">
        <f t="shared" si="149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1" t="s">
        <v>8317</v>
      </c>
      <c r="R2368" t="s">
        <v>8318</v>
      </c>
      <c r="S2368" s="16">
        <f t="shared" si="148"/>
        <v>42268.531631944439</v>
      </c>
      <c r="T2368" s="16">
        <f t="shared" si="149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1" t="s">
        <v>8317</v>
      </c>
      <c r="R2369" t="s">
        <v>8318</v>
      </c>
      <c r="S2369" s="16">
        <f t="shared" si="148"/>
        <v>42425.970092592594</v>
      </c>
      <c r="T2369" s="16">
        <f t="shared" si="149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11" t="s">
        <v>8317</v>
      </c>
      <c r="R2370" t="s">
        <v>8318</v>
      </c>
      <c r="S2370" s="16">
        <f t="shared" si="148"/>
        <v>42063.721817129626</v>
      </c>
      <c r="T2370" s="16">
        <f t="shared" si="149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1" t="s">
        <v>8317</v>
      </c>
      <c r="R2371" t="s">
        <v>8318</v>
      </c>
      <c r="S2371" s="16">
        <f t="shared" ref="S2371:S2434" si="152">(((J2371/60)/60)/24)+DATE(1970,1,1)</f>
        <v>42380.812627314815</v>
      </c>
      <c r="T2371" s="16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1" t="s">
        <v>8317</v>
      </c>
      <c r="R2372" t="s">
        <v>8318</v>
      </c>
      <c r="S2372" s="16">
        <f t="shared" si="152"/>
        <v>41961.18913194444</v>
      </c>
      <c r="T2372" s="16">
        <f t="shared" si="15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1" t="s">
        <v>8317</v>
      </c>
      <c r="R2373" t="s">
        <v>8318</v>
      </c>
      <c r="S2373" s="16">
        <f t="shared" si="152"/>
        <v>42150.777731481481</v>
      </c>
      <c r="T2373" s="16">
        <f t="shared" si="15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1" t="s">
        <v>8317</v>
      </c>
      <c r="R2374" t="s">
        <v>8318</v>
      </c>
      <c r="S2374" s="16">
        <f t="shared" si="152"/>
        <v>42088.069108796291</v>
      </c>
      <c r="T2374" s="16">
        <f t="shared" si="15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1" t="s">
        <v>8317</v>
      </c>
      <c r="R2375" t="s">
        <v>8318</v>
      </c>
      <c r="S2375" s="16">
        <f t="shared" si="152"/>
        <v>42215.662314814821</v>
      </c>
      <c r="T2375" s="16">
        <f t="shared" si="15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1" t="s">
        <v>8317</v>
      </c>
      <c r="R2376" t="s">
        <v>8318</v>
      </c>
      <c r="S2376" s="16">
        <f t="shared" si="152"/>
        <v>42017.843287037031</v>
      </c>
      <c r="T2376" s="16">
        <f t="shared" si="15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1" t="s">
        <v>8317</v>
      </c>
      <c r="R2377" t="s">
        <v>8318</v>
      </c>
      <c r="S2377" s="16">
        <f t="shared" si="152"/>
        <v>42592.836076388892</v>
      </c>
      <c r="T2377" s="16">
        <f t="shared" si="15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1" t="s">
        <v>8317</v>
      </c>
      <c r="R2378" t="s">
        <v>8318</v>
      </c>
      <c r="S2378" s="16">
        <f t="shared" si="152"/>
        <v>42318.925532407404</v>
      </c>
      <c r="T2378" s="16">
        <f t="shared" si="15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1" t="s">
        <v>8317</v>
      </c>
      <c r="R2379" t="s">
        <v>8318</v>
      </c>
      <c r="S2379" s="16">
        <f t="shared" si="152"/>
        <v>42669.870173611111</v>
      </c>
      <c r="T2379" s="16">
        <f t="shared" si="15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1" t="s">
        <v>8317</v>
      </c>
      <c r="R2380" t="s">
        <v>8318</v>
      </c>
      <c r="S2380" s="16">
        <f t="shared" si="152"/>
        <v>42213.013078703705</v>
      </c>
      <c r="T2380" s="16">
        <f t="shared" si="15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1" t="s">
        <v>8317</v>
      </c>
      <c r="R2381" t="s">
        <v>8318</v>
      </c>
      <c r="S2381" s="16">
        <f t="shared" si="152"/>
        <v>42237.016388888893</v>
      </c>
      <c r="T2381" s="16">
        <f t="shared" si="15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1" t="s">
        <v>8317</v>
      </c>
      <c r="R2382" t="s">
        <v>8318</v>
      </c>
      <c r="S2382" s="16">
        <f t="shared" si="152"/>
        <v>42248.793310185181</v>
      </c>
      <c r="T2382" s="16">
        <f t="shared" si="15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1" t="s">
        <v>8317</v>
      </c>
      <c r="R2383" t="s">
        <v>8318</v>
      </c>
      <c r="S2383" s="16">
        <f t="shared" si="152"/>
        <v>42074.935740740737</v>
      </c>
      <c r="T2383" s="16">
        <f t="shared" si="15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1" t="s">
        <v>8317</v>
      </c>
      <c r="R2384" t="s">
        <v>8318</v>
      </c>
      <c r="S2384" s="16">
        <f t="shared" si="152"/>
        <v>42195.187534722223</v>
      </c>
      <c r="T2384" s="16">
        <f t="shared" si="15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1" t="s">
        <v>8317</v>
      </c>
      <c r="R2385" t="s">
        <v>8318</v>
      </c>
      <c r="S2385" s="16">
        <f t="shared" si="152"/>
        <v>42027.056793981479</v>
      </c>
      <c r="T2385" s="16">
        <f t="shared" si="15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1" t="s">
        <v>8317</v>
      </c>
      <c r="R2386" t="s">
        <v>8318</v>
      </c>
      <c r="S2386" s="16">
        <f t="shared" si="152"/>
        <v>41927.067627314813</v>
      </c>
      <c r="T2386" s="16">
        <f t="shared" si="15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1" t="s">
        <v>8317</v>
      </c>
      <c r="R2387" t="s">
        <v>8318</v>
      </c>
      <c r="S2387" s="16">
        <f t="shared" si="152"/>
        <v>42191.70175925926</v>
      </c>
      <c r="T2387" s="16">
        <f t="shared" si="15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1" t="s">
        <v>8317</v>
      </c>
      <c r="R2388" t="s">
        <v>8318</v>
      </c>
      <c r="S2388" s="16">
        <f t="shared" si="152"/>
        <v>41954.838240740741</v>
      </c>
      <c r="T2388" s="16">
        <f t="shared" si="15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1" t="s">
        <v>8317</v>
      </c>
      <c r="R2389" t="s">
        <v>8318</v>
      </c>
      <c r="S2389" s="16">
        <f t="shared" si="152"/>
        <v>42528.626620370371</v>
      </c>
      <c r="T2389" s="16">
        <f t="shared" si="15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1" t="s">
        <v>8317</v>
      </c>
      <c r="R2390" t="s">
        <v>8318</v>
      </c>
      <c r="S2390" s="16">
        <f t="shared" si="152"/>
        <v>41989.853692129633</v>
      </c>
      <c r="T2390" s="16">
        <f t="shared" si="15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1" t="s">
        <v>8317</v>
      </c>
      <c r="R2391" t="s">
        <v>8318</v>
      </c>
      <c r="S2391" s="16">
        <f t="shared" si="152"/>
        <v>42179.653379629628</v>
      </c>
      <c r="T2391" s="16">
        <f t="shared" si="15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1" t="s">
        <v>8317</v>
      </c>
      <c r="R2392" t="s">
        <v>8318</v>
      </c>
      <c r="S2392" s="16">
        <f t="shared" si="152"/>
        <v>41968.262314814812</v>
      </c>
      <c r="T2392" s="16">
        <f t="shared" si="15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1" t="s">
        <v>8317</v>
      </c>
      <c r="R2393" t="s">
        <v>8318</v>
      </c>
      <c r="S2393" s="16">
        <f t="shared" si="152"/>
        <v>42064.794490740736</v>
      </c>
      <c r="T2393" s="16">
        <f t="shared" si="15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1" t="s">
        <v>8317</v>
      </c>
      <c r="R2394" t="s">
        <v>8318</v>
      </c>
      <c r="S2394" s="16">
        <f t="shared" si="152"/>
        <v>42276.120636574073</v>
      </c>
      <c r="T2394" s="16">
        <f t="shared" si="15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1" t="s">
        <v>8317</v>
      </c>
      <c r="R2395" t="s">
        <v>8318</v>
      </c>
      <c r="S2395" s="16">
        <f t="shared" si="152"/>
        <v>42194.648344907408</v>
      </c>
      <c r="T2395" s="16">
        <f t="shared" si="15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1" t="s">
        <v>8317</v>
      </c>
      <c r="R2396" t="s">
        <v>8318</v>
      </c>
      <c r="S2396" s="16">
        <f t="shared" si="152"/>
        <v>42031.362187499995</v>
      </c>
      <c r="T2396" s="16">
        <f t="shared" si="15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1" t="s">
        <v>8317</v>
      </c>
      <c r="R2397" t="s">
        <v>8318</v>
      </c>
      <c r="S2397" s="16">
        <f t="shared" si="152"/>
        <v>42717.121377314819</v>
      </c>
      <c r="T2397" s="16">
        <f t="shared" si="15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1" t="s">
        <v>8317</v>
      </c>
      <c r="R2398" t="s">
        <v>8318</v>
      </c>
      <c r="S2398" s="16">
        <f t="shared" si="152"/>
        <v>42262.849050925928</v>
      </c>
      <c r="T2398" s="16">
        <f t="shared" si="15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1" t="s">
        <v>8317</v>
      </c>
      <c r="R2399" t="s">
        <v>8318</v>
      </c>
      <c r="S2399" s="16">
        <f t="shared" si="152"/>
        <v>41976.88490740741</v>
      </c>
      <c r="T2399" s="16">
        <f t="shared" si="15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1" t="s">
        <v>8317</v>
      </c>
      <c r="R2400" t="s">
        <v>8318</v>
      </c>
      <c r="S2400" s="16">
        <f t="shared" si="152"/>
        <v>42157.916481481487</v>
      </c>
      <c r="T2400" s="16">
        <f t="shared" si="15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1" t="s">
        <v>8317</v>
      </c>
      <c r="R2401" t="s">
        <v>8318</v>
      </c>
      <c r="S2401" s="16">
        <f t="shared" si="152"/>
        <v>41956.853078703702</v>
      </c>
      <c r="T2401" s="16">
        <f t="shared" si="15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1" t="s">
        <v>8317</v>
      </c>
      <c r="R2402" t="s">
        <v>8318</v>
      </c>
      <c r="S2402" s="16">
        <f t="shared" si="152"/>
        <v>42444.268101851849</v>
      </c>
      <c r="T2402" s="16">
        <f t="shared" si="15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1" t="s">
        <v>8334</v>
      </c>
      <c r="R2403" t="s">
        <v>8335</v>
      </c>
      <c r="S2403" s="16">
        <f t="shared" si="152"/>
        <v>42374.822870370372</v>
      </c>
      <c r="T2403" s="16">
        <f t="shared" si="15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1" t="s">
        <v>8334</v>
      </c>
      <c r="R2404" t="s">
        <v>8335</v>
      </c>
      <c r="S2404" s="16">
        <f t="shared" si="152"/>
        <v>42107.679756944446</v>
      </c>
      <c r="T2404" s="16">
        <f t="shared" si="15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1" t="s">
        <v>8334</v>
      </c>
      <c r="R2405" t="s">
        <v>8335</v>
      </c>
      <c r="S2405" s="16">
        <f t="shared" si="152"/>
        <v>42399.882615740738</v>
      </c>
      <c r="T2405" s="16">
        <f t="shared" si="15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1" t="s">
        <v>8334</v>
      </c>
      <c r="R2406" t="s">
        <v>8335</v>
      </c>
      <c r="S2406" s="16">
        <f t="shared" si="152"/>
        <v>42342.03943287037</v>
      </c>
      <c r="T2406" s="16">
        <f t="shared" si="15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1" t="s">
        <v>8334</v>
      </c>
      <c r="R2407" t="s">
        <v>8335</v>
      </c>
      <c r="S2407" s="16">
        <f t="shared" si="152"/>
        <v>42595.585358796292</v>
      </c>
      <c r="T2407" s="16">
        <f t="shared" si="15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1" t="s">
        <v>8334</v>
      </c>
      <c r="R2408" t="s">
        <v>8335</v>
      </c>
      <c r="S2408" s="16">
        <f t="shared" si="152"/>
        <v>41983.110995370371</v>
      </c>
      <c r="T2408" s="16">
        <f t="shared" si="15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1" t="s">
        <v>8334</v>
      </c>
      <c r="R2409" t="s">
        <v>8335</v>
      </c>
      <c r="S2409" s="16">
        <f t="shared" si="152"/>
        <v>42082.575555555552</v>
      </c>
      <c r="T2409" s="16">
        <f t="shared" si="15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1" t="s">
        <v>8334</v>
      </c>
      <c r="R2410" t="s">
        <v>8335</v>
      </c>
      <c r="S2410" s="16">
        <f t="shared" si="152"/>
        <v>41919.140706018516</v>
      </c>
      <c r="T2410" s="16">
        <f t="shared" si="15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1" t="s">
        <v>8334</v>
      </c>
      <c r="R2411" t="s">
        <v>8335</v>
      </c>
      <c r="S2411" s="16">
        <f t="shared" si="152"/>
        <v>42204.875868055555</v>
      </c>
      <c r="T2411" s="16">
        <f t="shared" si="15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1" t="s">
        <v>8334</v>
      </c>
      <c r="R2412" t="s">
        <v>8335</v>
      </c>
      <c r="S2412" s="16">
        <f t="shared" si="152"/>
        <v>42224.408275462964</v>
      </c>
      <c r="T2412" s="16">
        <f t="shared" si="15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1" t="s">
        <v>8334</v>
      </c>
      <c r="R2413" t="s">
        <v>8335</v>
      </c>
      <c r="S2413" s="16">
        <f t="shared" si="152"/>
        <v>42211.732430555552</v>
      </c>
      <c r="T2413" s="16">
        <f t="shared" si="15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1" t="s">
        <v>8334</v>
      </c>
      <c r="R2414" t="s">
        <v>8335</v>
      </c>
      <c r="S2414" s="16">
        <f t="shared" si="152"/>
        <v>42655.736956018518</v>
      </c>
      <c r="T2414" s="16">
        <f t="shared" si="15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1" t="s">
        <v>8334</v>
      </c>
      <c r="R2415" t="s">
        <v>8335</v>
      </c>
      <c r="S2415" s="16">
        <f t="shared" si="152"/>
        <v>41760.10974537037</v>
      </c>
      <c r="T2415" s="16">
        <f t="shared" si="15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1" t="s">
        <v>8334</v>
      </c>
      <c r="R2416" t="s">
        <v>8335</v>
      </c>
      <c r="S2416" s="16">
        <f t="shared" si="152"/>
        <v>42198.695138888885</v>
      </c>
      <c r="T2416" s="16">
        <f t="shared" si="15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1" t="s">
        <v>8334</v>
      </c>
      <c r="R2417" t="s">
        <v>8335</v>
      </c>
      <c r="S2417" s="16">
        <f t="shared" si="152"/>
        <v>42536.862800925926</v>
      </c>
      <c r="T2417" s="16">
        <f t="shared" si="15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1" t="s">
        <v>8334</v>
      </c>
      <c r="R2418" t="s">
        <v>8335</v>
      </c>
      <c r="S2418" s="16">
        <f t="shared" si="152"/>
        <v>42019.737766203703</v>
      </c>
      <c r="T2418" s="16">
        <f t="shared" si="15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1" t="s">
        <v>8334</v>
      </c>
      <c r="R2419" t="s">
        <v>8335</v>
      </c>
      <c r="S2419" s="16">
        <f t="shared" si="152"/>
        <v>41831.884108796294</v>
      </c>
      <c r="T2419" s="16">
        <f t="shared" si="15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1" t="s">
        <v>8334</v>
      </c>
      <c r="R2420" t="s">
        <v>8335</v>
      </c>
      <c r="S2420" s="16">
        <f t="shared" si="152"/>
        <v>42027.856990740736</v>
      </c>
      <c r="T2420" s="16">
        <f t="shared" si="15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1" t="s">
        <v>8334</v>
      </c>
      <c r="R2421" t="s">
        <v>8335</v>
      </c>
      <c r="S2421" s="16">
        <f t="shared" si="152"/>
        <v>41993.738298611104</v>
      </c>
      <c r="T2421" s="16">
        <f t="shared" si="15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1" t="s">
        <v>8334</v>
      </c>
      <c r="R2422" t="s">
        <v>8335</v>
      </c>
      <c r="S2422" s="16">
        <f t="shared" si="152"/>
        <v>41893.028877314813</v>
      </c>
      <c r="T2422" s="16">
        <f t="shared" si="15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1" t="s">
        <v>8334</v>
      </c>
      <c r="R2423" t="s">
        <v>8335</v>
      </c>
      <c r="S2423" s="16">
        <f t="shared" si="152"/>
        <v>42026.687453703707</v>
      </c>
      <c r="T2423" s="16">
        <f t="shared" si="15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1" t="s">
        <v>8334</v>
      </c>
      <c r="R2424" t="s">
        <v>8335</v>
      </c>
      <c r="S2424" s="16">
        <f t="shared" si="152"/>
        <v>42044.724953703699</v>
      </c>
      <c r="T2424" s="16">
        <f t="shared" si="15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1" t="s">
        <v>8334</v>
      </c>
      <c r="R2425" t="s">
        <v>8335</v>
      </c>
      <c r="S2425" s="16">
        <f t="shared" si="152"/>
        <v>41974.704745370371</v>
      </c>
      <c r="T2425" s="16">
        <f t="shared" si="15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1" t="s">
        <v>8334</v>
      </c>
      <c r="R2426" t="s">
        <v>8335</v>
      </c>
      <c r="S2426" s="16">
        <f t="shared" si="152"/>
        <v>41909.892453703702</v>
      </c>
      <c r="T2426" s="16">
        <f t="shared" si="15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1" t="s">
        <v>8334</v>
      </c>
      <c r="R2427" t="s">
        <v>8335</v>
      </c>
      <c r="S2427" s="16">
        <f t="shared" si="152"/>
        <v>42502.913761574076</v>
      </c>
      <c r="T2427" s="16">
        <f t="shared" si="15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1" t="s">
        <v>8334</v>
      </c>
      <c r="R2428" t="s">
        <v>8335</v>
      </c>
      <c r="S2428" s="16">
        <f t="shared" si="152"/>
        <v>42164.170046296291</v>
      </c>
      <c r="T2428" s="16">
        <f t="shared" si="15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1" t="s">
        <v>8334</v>
      </c>
      <c r="R2429" t="s">
        <v>8335</v>
      </c>
      <c r="S2429" s="16">
        <f t="shared" si="152"/>
        <v>42412.318668981476</v>
      </c>
      <c r="T2429" s="16">
        <f t="shared" si="15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1" t="s">
        <v>8334</v>
      </c>
      <c r="R2430" t="s">
        <v>8335</v>
      </c>
      <c r="S2430" s="16">
        <f t="shared" si="152"/>
        <v>42045.784155092595</v>
      </c>
      <c r="T2430" s="16">
        <f t="shared" si="15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1" t="s">
        <v>8334</v>
      </c>
      <c r="R2431" t="s">
        <v>8335</v>
      </c>
      <c r="S2431" s="16">
        <f t="shared" si="152"/>
        <v>42734.879236111112</v>
      </c>
      <c r="T2431" s="16">
        <f t="shared" si="15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1" t="s">
        <v>8334</v>
      </c>
      <c r="R2432" t="s">
        <v>8335</v>
      </c>
      <c r="S2432" s="16">
        <f t="shared" si="152"/>
        <v>42382.130833333329</v>
      </c>
      <c r="T2432" s="16">
        <f t="shared" si="15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1" t="s">
        <v>8334</v>
      </c>
      <c r="R2433" t="s">
        <v>8335</v>
      </c>
      <c r="S2433" s="16">
        <f t="shared" si="152"/>
        <v>42489.099687499998</v>
      </c>
      <c r="T2433" s="16">
        <f t="shared" si="15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11" t="s">
        <v>8334</v>
      </c>
      <c r="R2434" t="s">
        <v>8335</v>
      </c>
      <c r="S2434" s="16">
        <f t="shared" si="152"/>
        <v>42041.218715277777</v>
      </c>
      <c r="T2434" s="16">
        <f t="shared" si="15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1" t="s">
        <v>8334</v>
      </c>
      <c r="R2435" t="s">
        <v>8335</v>
      </c>
      <c r="S2435" s="16">
        <f t="shared" ref="S2435:S2498" si="156">(((J2435/60)/60)/24)+DATE(1970,1,1)</f>
        <v>42397.89980324074</v>
      </c>
      <c r="T2435" s="16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1" t="s">
        <v>8334</v>
      </c>
      <c r="R2436" t="s">
        <v>8335</v>
      </c>
      <c r="S2436" s="16">
        <f t="shared" si="156"/>
        <v>42180.18604166666</v>
      </c>
      <c r="T2436" s="16">
        <f t="shared" si="157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1" t="s">
        <v>8334</v>
      </c>
      <c r="R2437" t="s">
        <v>8335</v>
      </c>
      <c r="S2437" s="16">
        <f t="shared" si="156"/>
        <v>42252.277615740735</v>
      </c>
      <c r="T2437" s="16">
        <f t="shared" si="157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1" t="s">
        <v>8334</v>
      </c>
      <c r="R2438" t="s">
        <v>8335</v>
      </c>
      <c r="S2438" s="16">
        <f t="shared" si="156"/>
        <v>42338.615393518514</v>
      </c>
      <c r="T2438" s="16">
        <f t="shared" si="157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1" t="s">
        <v>8334</v>
      </c>
      <c r="R2439" t="s">
        <v>8335</v>
      </c>
      <c r="S2439" s="16">
        <f t="shared" si="156"/>
        <v>42031.965138888889</v>
      </c>
      <c r="T2439" s="16">
        <f t="shared" si="157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1" t="s">
        <v>8334</v>
      </c>
      <c r="R2440" t="s">
        <v>8335</v>
      </c>
      <c r="S2440" s="16">
        <f t="shared" si="156"/>
        <v>42285.91506944444</v>
      </c>
      <c r="T2440" s="16">
        <f t="shared" si="157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1" t="s">
        <v>8334</v>
      </c>
      <c r="R2441" t="s">
        <v>8335</v>
      </c>
      <c r="S2441" s="16">
        <f t="shared" si="156"/>
        <v>42265.818622685183</v>
      </c>
      <c r="T2441" s="16">
        <f t="shared" si="157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1" t="s">
        <v>8334</v>
      </c>
      <c r="R2442" t="s">
        <v>8335</v>
      </c>
      <c r="S2442" s="16">
        <f t="shared" si="156"/>
        <v>42383.899456018517</v>
      </c>
      <c r="T2442" s="16">
        <f t="shared" si="157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1" t="s">
        <v>8334</v>
      </c>
      <c r="R2443" t="s">
        <v>8350</v>
      </c>
      <c r="S2443" s="16">
        <f t="shared" si="156"/>
        <v>42187.125625000001</v>
      </c>
      <c r="T2443" s="16">
        <f t="shared" si="157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1" t="s">
        <v>8334</v>
      </c>
      <c r="R2444" t="s">
        <v>8350</v>
      </c>
      <c r="S2444" s="16">
        <f t="shared" si="156"/>
        <v>42052.666990740734</v>
      </c>
      <c r="T2444" s="16">
        <f t="shared" si="157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1" t="s">
        <v>8334</v>
      </c>
      <c r="R2445" t="s">
        <v>8350</v>
      </c>
      <c r="S2445" s="16">
        <f t="shared" si="156"/>
        <v>41836.625254629631</v>
      </c>
      <c r="T2445" s="16">
        <f t="shared" si="157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1" t="s">
        <v>8334</v>
      </c>
      <c r="R2446" t="s">
        <v>8350</v>
      </c>
      <c r="S2446" s="16">
        <f t="shared" si="156"/>
        <v>42485.754525462966</v>
      </c>
      <c r="T2446" s="16">
        <f t="shared" si="157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1" t="s">
        <v>8334</v>
      </c>
      <c r="R2447" t="s">
        <v>8350</v>
      </c>
      <c r="S2447" s="16">
        <f t="shared" si="156"/>
        <v>42243.190057870372</v>
      </c>
      <c r="T2447" s="16">
        <f t="shared" si="157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1" t="s">
        <v>8334</v>
      </c>
      <c r="R2448" t="s">
        <v>8350</v>
      </c>
      <c r="S2448" s="16">
        <f t="shared" si="156"/>
        <v>42670.602673611109</v>
      </c>
      <c r="T2448" s="16">
        <f t="shared" si="157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1" t="s">
        <v>8334</v>
      </c>
      <c r="R2449" t="s">
        <v>8350</v>
      </c>
      <c r="S2449" s="16">
        <f t="shared" si="156"/>
        <v>42654.469826388886</v>
      </c>
      <c r="T2449" s="16">
        <f t="shared" si="157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1" t="s">
        <v>8334</v>
      </c>
      <c r="R2450" t="s">
        <v>8350</v>
      </c>
      <c r="S2450" s="16">
        <f t="shared" si="156"/>
        <v>42607.316122685181</v>
      </c>
      <c r="T2450" s="16">
        <f t="shared" si="157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1" t="s">
        <v>8334</v>
      </c>
      <c r="R2451" t="s">
        <v>8350</v>
      </c>
      <c r="S2451" s="16">
        <f t="shared" si="156"/>
        <v>41943.142534722225</v>
      </c>
      <c r="T2451" s="16">
        <f t="shared" si="157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1" t="s">
        <v>8334</v>
      </c>
      <c r="R2452" t="s">
        <v>8350</v>
      </c>
      <c r="S2452" s="16">
        <f t="shared" si="156"/>
        <v>41902.07240740741</v>
      </c>
      <c r="T2452" s="16">
        <f t="shared" si="157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1" t="s">
        <v>8334</v>
      </c>
      <c r="R2453" t="s">
        <v>8350</v>
      </c>
      <c r="S2453" s="16">
        <f t="shared" si="156"/>
        <v>42779.908449074079</v>
      </c>
      <c r="T2453" s="16">
        <f t="shared" si="157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1" t="s">
        <v>8334</v>
      </c>
      <c r="R2454" t="s">
        <v>8350</v>
      </c>
      <c r="S2454" s="16">
        <f t="shared" si="156"/>
        <v>42338.84375</v>
      </c>
      <c r="T2454" s="16">
        <f t="shared" si="157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1" t="s">
        <v>8334</v>
      </c>
      <c r="R2455" t="s">
        <v>8350</v>
      </c>
      <c r="S2455" s="16">
        <f t="shared" si="156"/>
        <v>42738.692233796297</v>
      </c>
      <c r="T2455" s="16">
        <f t="shared" si="157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1" t="s">
        <v>8334</v>
      </c>
      <c r="R2456" t="s">
        <v>8350</v>
      </c>
      <c r="S2456" s="16">
        <f t="shared" si="156"/>
        <v>42770.201481481476</v>
      </c>
      <c r="T2456" s="16">
        <f t="shared" si="157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1" t="s">
        <v>8334</v>
      </c>
      <c r="R2457" t="s">
        <v>8350</v>
      </c>
      <c r="S2457" s="16">
        <f t="shared" si="156"/>
        <v>42452.781828703708</v>
      </c>
      <c r="T2457" s="16">
        <f t="shared" si="157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1" t="s">
        <v>8334</v>
      </c>
      <c r="R2458" t="s">
        <v>8350</v>
      </c>
      <c r="S2458" s="16">
        <f t="shared" si="156"/>
        <v>42761.961099537039</v>
      </c>
      <c r="T2458" s="16">
        <f t="shared" si="157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1" t="s">
        <v>8334</v>
      </c>
      <c r="R2459" t="s">
        <v>8350</v>
      </c>
      <c r="S2459" s="16">
        <f t="shared" si="156"/>
        <v>42423.602500000001</v>
      </c>
      <c r="T2459" s="16">
        <f t="shared" si="157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1" t="s">
        <v>8334</v>
      </c>
      <c r="R2460" t="s">
        <v>8350</v>
      </c>
      <c r="S2460" s="16">
        <f t="shared" si="156"/>
        <v>42495.871736111112</v>
      </c>
      <c r="T2460" s="16">
        <f t="shared" si="157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1" t="s">
        <v>8334</v>
      </c>
      <c r="R2461" t="s">
        <v>8350</v>
      </c>
      <c r="S2461" s="16">
        <f t="shared" si="156"/>
        <v>42407.637557870374</v>
      </c>
      <c r="T2461" s="16">
        <f t="shared" si="157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1" t="s">
        <v>8334</v>
      </c>
      <c r="R2462" t="s">
        <v>8350</v>
      </c>
      <c r="S2462" s="16">
        <f t="shared" si="156"/>
        <v>42704.187118055561</v>
      </c>
      <c r="T2462" s="16">
        <f t="shared" si="157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1" t="s">
        <v>8323</v>
      </c>
      <c r="R2463" t="s">
        <v>8327</v>
      </c>
      <c r="S2463" s="16">
        <f t="shared" si="156"/>
        <v>40784.012696759259</v>
      </c>
      <c r="T2463" s="16">
        <f t="shared" si="157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1" t="s">
        <v>8323</v>
      </c>
      <c r="R2464" t="s">
        <v>8327</v>
      </c>
      <c r="S2464" s="16">
        <f t="shared" si="156"/>
        <v>41089.186296296299</v>
      </c>
      <c r="T2464" s="16">
        <f t="shared" si="157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1" t="s">
        <v>8323</v>
      </c>
      <c r="R2465" t="s">
        <v>8327</v>
      </c>
      <c r="S2465" s="16">
        <f t="shared" si="156"/>
        <v>41341.111400462964</v>
      </c>
      <c r="T2465" s="16">
        <f t="shared" si="157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1" t="s">
        <v>8323</v>
      </c>
      <c r="R2466" t="s">
        <v>8327</v>
      </c>
      <c r="S2466" s="16">
        <f t="shared" si="156"/>
        <v>42248.90042824074</v>
      </c>
      <c r="T2466" s="16">
        <f t="shared" si="157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1" t="s">
        <v>8323</v>
      </c>
      <c r="R2467" t="s">
        <v>8327</v>
      </c>
      <c r="S2467" s="16">
        <f t="shared" si="156"/>
        <v>41145.719305555554</v>
      </c>
      <c r="T2467" s="16">
        <f t="shared" si="157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1" t="s">
        <v>8323</v>
      </c>
      <c r="R2468" t="s">
        <v>8327</v>
      </c>
      <c r="S2468" s="16">
        <f t="shared" si="156"/>
        <v>41373.102465277778</v>
      </c>
      <c r="T2468" s="16">
        <f t="shared" si="157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1" t="s">
        <v>8323</v>
      </c>
      <c r="R2469" t="s">
        <v>8327</v>
      </c>
      <c r="S2469" s="16">
        <f t="shared" si="156"/>
        <v>41025.874201388891</v>
      </c>
      <c r="T2469" s="16">
        <f t="shared" si="157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1" t="s">
        <v>8323</v>
      </c>
      <c r="R2470" t="s">
        <v>8327</v>
      </c>
      <c r="S2470" s="16">
        <f t="shared" si="156"/>
        <v>41174.154178240737</v>
      </c>
      <c r="T2470" s="16">
        <f t="shared" si="157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1" t="s">
        <v>8323</v>
      </c>
      <c r="R2471" t="s">
        <v>8327</v>
      </c>
      <c r="S2471" s="16">
        <f t="shared" si="156"/>
        <v>40557.429733796293</v>
      </c>
      <c r="T2471" s="16">
        <f t="shared" si="157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1" t="s">
        <v>8323</v>
      </c>
      <c r="R2472" t="s">
        <v>8327</v>
      </c>
      <c r="S2472" s="16">
        <f t="shared" si="156"/>
        <v>41023.07471064815</v>
      </c>
      <c r="T2472" s="16">
        <f t="shared" si="157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1" t="s">
        <v>8323</v>
      </c>
      <c r="R2473" t="s">
        <v>8327</v>
      </c>
      <c r="S2473" s="16">
        <f t="shared" si="156"/>
        <v>40893.992962962962</v>
      </c>
      <c r="T2473" s="16">
        <f t="shared" si="157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1" t="s">
        <v>8323</v>
      </c>
      <c r="R2474" t="s">
        <v>8327</v>
      </c>
      <c r="S2474" s="16">
        <f t="shared" si="156"/>
        <v>40354.11550925926</v>
      </c>
      <c r="T2474" s="16">
        <f t="shared" si="157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1" t="s">
        <v>8323</v>
      </c>
      <c r="R2475" t="s">
        <v>8327</v>
      </c>
      <c r="S2475" s="16">
        <f t="shared" si="156"/>
        <v>41193.748483796298</v>
      </c>
      <c r="T2475" s="16">
        <f t="shared" si="157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1" t="s">
        <v>8323</v>
      </c>
      <c r="R2476" t="s">
        <v>8327</v>
      </c>
      <c r="S2476" s="16">
        <f t="shared" si="156"/>
        <v>40417.011296296296</v>
      </c>
      <c r="T2476" s="16">
        <f t="shared" si="157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1" t="s">
        <v>8323</v>
      </c>
      <c r="R2477" t="s">
        <v>8327</v>
      </c>
      <c r="S2477" s="16">
        <f t="shared" si="156"/>
        <v>40310.287673611114</v>
      </c>
      <c r="T2477" s="16">
        <f t="shared" si="157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1" t="s">
        <v>8323</v>
      </c>
      <c r="R2478" t="s">
        <v>8327</v>
      </c>
      <c r="S2478" s="16">
        <f t="shared" si="156"/>
        <v>41913.328356481477</v>
      </c>
      <c r="T2478" s="16">
        <f t="shared" si="157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1" t="s">
        <v>8323</v>
      </c>
      <c r="R2479" t="s">
        <v>8327</v>
      </c>
      <c r="S2479" s="16">
        <f t="shared" si="156"/>
        <v>41088.691493055558</v>
      </c>
      <c r="T2479" s="16">
        <f t="shared" si="157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1" t="s">
        <v>8323</v>
      </c>
      <c r="R2480" t="s">
        <v>8327</v>
      </c>
      <c r="S2480" s="16">
        <f t="shared" si="156"/>
        <v>41257.950381944444</v>
      </c>
      <c r="T2480" s="16">
        <f t="shared" si="157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1" t="s">
        <v>8323</v>
      </c>
      <c r="R2481" t="s">
        <v>8327</v>
      </c>
      <c r="S2481" s="16">
        <f t="shared" si="156"/>
        <v>41107.726782407408</v>
      </c>
      <c r="T2481" s="16">
        <f t="shared" si="157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1" t="s">
        <v>8323</v>
      </c>
      <c r="R2482" t="s">
        <v>8327</v>
      </c>
      <c r="S2482" s="16">
        <f t="shared" si="156"/>
        <v>42227.936157407406</v>
      </c>
      <c r="T2482" s="16">
        <f t="shared" si="157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1" t="s">
        <v>8323</v>
      </c>
      <c r="R2483" t="s">
        <v>8327</v>
      </c>
      <c r="S2483" s="16">
        <f t="shared" si="156"/>
        <v>40999.645925925928</v>
      </c>
      <c r="T2483" s="16">
        <f t="shared" si="157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1" t="s">
        <v>8323</v>
      </c>
      <c r="R2484" t="s">
        <v>8327</v>
      </c>
      <c r="S2484" s="16">
        <f t="shared" si="156"/>
        <v>40711.782210648147</v>
      </c>
      <c r="T2484" s="16">
        <f t="shared" si="157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1" t="s">
        <v>8323</v>
      </c>
      <c r="R2485" t="s">
        <v>8327</v>
      </c>
      <c r="S2485" s="16">
        <f t="shared" si="156"/>
        <v>40970.750034722223</v>
      </c>
      <c r="T2485" s="16">
        <f t="shared" si="157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1" t="s">
        <v>8323</v>
      </c>
      <c r="R2486" t="s">
        <v>8327</v>
      </c>
      <c r="S2486" s="16">
        <f t="shared" si="156"/>
        <v>40771.916701388887</v>
      </c>
      <c r="T2486" s="16">
        <f t="shared" si="157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1" t="s">
        <v>8323</v>
      </c>
      <c r="R2487" t="s">
        <v>8327</v>
      </c>
      <c r="S2487" s="16">
        <f t="shared" si="156"/>
        <v>40793.998599537037</v>
      </c>
      <c r="T2487" s="16">
        <f t="shared" si="157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1" t="s">
        <v>8323</v>
      </c>
      <c r="R2488" t="s">
        <v>8327</v>
      </c>
      <c r="S2488" s="16">
        <f t="shared" si="156"/>
        <v>40991.708055555559</v>
      </c>
      <c r="T2488" s="16">
        <f t="shared" si="157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1" t="s">
        <v>8323</v>
      </c>
      <c r="R2489" t="s">
        <v>8327</v>
      </c>
      <c r="S2489" s="16">
        <f t="shared" si="156"/>
        <v>41026.083298611113</v>
      </c>
      <c r="T2489" s="16">
        <f t="shared" si="157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1" t="s">
        <v>8323</v>
      </c>
      <c r="R2490" t="s">
        <v>8327</v>
      </c>
      <c r="S2490" s="16">
        <f t="shared" si="156"/>
        <v>40833.633194444446</v>
      </c>
      <c r="T2490" s="16">
        <f t="shared" si="157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1" t="s">
        <v>8323</v>
      </c>
      <c r="R2491" t="s">
        <v>8327</v>
      </c>
      <c r="S2491" s="16">
        <f t="shared" si="156"/>
        <v>41373.690266203703</v>
      </c>
      <c r="T2491" s="16">
        <f t="shared" si="157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1" t="s">
        <v>8323</v>
      </c>
      <c r="R2492" t="s">
        <v>8327</v>
      </c>
      <c r="S2492" s="16">
        <f t="shared" si="156"/>
        <v>41023.227731481478</v>
      </c>
      <c r="T2492" s="16">
        <f t="shared" si="157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1" t="s">
        <v>8323</v>
      </c>
      <c r="R2493" t="s">
        <v>8327</v>
      </c>
      <c r="S2493" s="16">
        <f t="shared" si="156"/>
        <v>40542.839282407411</v>
      </c>
      <c r="T2493" s="16">
        <f t="shared" si="157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1" t="s">
        <v>8323</v>
      </c>
      <c r="R2494" t="s">
        <v>8327</v>
      </c>
      <c r="S2494" s="16">
        <f t="shared" si="156"/>
        <v>41024.985972222225</v>
      </c>
      <c r="T2494" s="16">
        <f t="shared" si="157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1" t="s">
        <v>8323</v>
      </c>
      <c r="R2495" t="s">
        <v>8327</v>
      </c>
      <c r="S2495" s="16">
        <f t="shared" si="156"/>
        <v>41348.168287037035</v>
      </c>
      <c r="T2495" s="16">
        <f t="shared" si="157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1" t="s">
        <v>8323</v>
      </c>
      <c r="R2496" t="s">
        <v>8327</v>
      </c>
      <c r="S2496" s="16">
        <f t="shared" si="156"/>
        <v>41022.645185185182</v>
      </c>
      <c r="T2496" s="16">
        <f t="shared" si="157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1" t="s">
        <v>8323</v>
      </c>
      <c r="R2497" t="s">
        <v>8327</v>
      </c>
      <c r="S2497" s="16">
        <f t="shared" si="156"/>
        <v>41036.946469907409</v>
      </c>
      <c r="T2497" s="16">
        <f t="shared" si="157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11" t="s">
        <v>8323</v>
      </c>
      <c r="R2498" t="s">
        <v>8327</v>
      </c>
      <c r="S2498" s="16">
        <f t="shared" si="156"/>
        <v>41327.996435185189</v>
      </c>
      <c r="T2498" s="16">
        <f t="shared" si="157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1" t="s">
        <v>8323</v>
      </c>
      <c r="R2499" t="s">
        <v>8327</v>
      </c>
      <c r="S2499" s="16">
        <f t="shared" ref="S2499:S2562" si="160">(((J2499/60)/60)/24)+DATE(1970,1,1)</f>
        <v>40730.878912037035</v>
      </c>
      <c r="T2499" s="16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1" t="s">
        <v>8323</v>
      </c>
      <c r="R2500" t="s">
        <v>8327</v>
      </c>
      <c r="S2500" s="16">
        <f t="shared" si="160"/>
        <v>42017.967442129629</v>
      </c>
      <c r="T2500" s="16">
        <f t="shared" si="161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1" t="s">
        <v>8323</v>
      </c>
      <c r="R2501" t="s">
        <v>8327</v>
      </c>
      <c r="S2501" s="16">
        <f t="shared" si="160"/>
        <v>41226.648576388885</v>
      </c>
      <c r="T2501" s="16">
        <f t="shared" si="161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1" t="s">
        <v>8323</v>
      </c>
      <c r="R2502" t="s">
        <v>8327</v>
      </c>
      <c r="S2502" s="16">
        <f t="shared" si="160"/>
        <v>41053.772858796299</v>
      </c>
      <c r="T2502" s="16">
        <f t="shared" si="161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1" t="s">
        <v>8334</v>
      </c>
      <c r="R2503" t="s">
        <v>8351</v>
      </c>
      <c r="S2503" s="16">
        <f t="shared" si="160"/>
        <v>42244.776666666665</v>
      </c>
      <c r="T2503" s="16">
        <f t="shared" si="161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1" t="s">
        <v>8334</v>
      </c>
      <c r="R2504" t="s">
        <v>8351</v>
      </c>
      <c r="S2504" s="16">
        <f t="shared" si="160"/>
        <v>41858.825439814813</v>
      </c>
      <c r="T2504" s="16">
        <f t="shared" si="161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1" t="s">
        <v>8334</v>
      </c>
      <c r="R2505" t="s">
        <v>8351</v>
      </c>
      <c r="S2505" s="16">
        <f t="shared" si="160"/>
        <v>42498.899398148147</v>
      </c>
      <c r="T2505" s="16">
        <f t="shared" si="161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1" t="s">
        <v>8334</v>
      </c>
      <c r="R2506" t="s">
        <v>8351</v>
      </c>
      <c r="S2506" s="16">
        <f t="shared" si="160"/>
        <v>41928.015439814815</v>
      </c>
      <c r="T2506" s="16">
        <f t="shared" si="161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1" t="s">
        <v>8334</v>
      </c>
      <c r="R2507" t="s">
        <v>8351</v>
      </c>
      <c r="S2507" s="16">
        <f t="shared" si="160"/>
        <v>42047.05574074074</v>
      </c>
      <c r="T2507" s="16">
        <f t="shared" si="161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1" t="s">
        <v>8334</v>
      </c>
      <c r="R2508" t="s">
        <v>8351</v>
      </c>
      <c r="S2508" s="16">
        <f t="shared" si="160"/>
        <v>42258.297094907408</v>
      </c>
      <c r="T2508" s="16">
        <f t="shared" si="161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1" t="s">
        <v>8334</v>
      </c>
      <c r="R2509" t="s">
        <v>8351</v>
      </c>
      <c r="S2509" s="16">
        <f t="shared" si="160"/>
        <v>42105.072962962964</v>
      </c>
      <c r="T2509" s="16">
        <f t="shared" si="161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1" t="s">
        <v>8334</v>
      </c>
      <c r="R2510" t="s">
        <v>8351</v>
      </c>
      <c r="S2510" s="16">
        <f t="shared" si="160"/>
        <v>41835.951782407406</v>
      </c>
      <c r="T2510" s="16">
        <f t="shared" si="161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1" t="s">
        <v>8334</v>
      </c>
      <c r="R2511" t="s">
        <v>8351</v>
      </c>
      <c r="S2511" s="16">
        <f t="shared" si="160"/>
        <v>42058.809594907405</v>
      </c>
      <c r="T2511" s="16">
        <f t="shared" si="161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1" t="s">
        <v>8334</v>
      </c>
      <c r="R2512" t="s">
        <v>8351</v>
      </c>
      <c r="S2512" s="16">
        <f t="shared" si="160"/>
        <v>42078.997361111105</v>
      </c>
      <c r="T2512" s="16">
        <f t="shared" si="161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1" t="s">
        <v>8334</v>
      </c>
      <c r="R2513" t="s">
        <v>8351</v>
      </c>
      <c r="S2513" s="16">
        <f t="shared" si="160"/>
        <v>42371.446909722217</v>
      </c>
      <c r="T2513" s="16">
        <f t="shared" si="161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1" t="s">
        <v>8334</v>
      </c>
      <c r="R2514" t="s">
        <v>8351</v>
      </c>
      <c r="S2514" s="16">
        <f t="shared" si="160"/>
        <v>41971.876863425925</v>
      </c>
      <c r="T2514" s="16">
        <f t="shared" si="161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1" t="s">
        <v>8334</v>
      </c>
      <c r="R2515" t="s">
        <v>8351</v>
      </c>
      <c r="S2515" s="16">
        <f t="shared" si="160"/>
        <v>42732.00681712963</v>
      </c>
      <c r="T2515" s="16">
        <f t="shared" si="161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1" t="s">
        <v>8334</v>
      </c>
      <c r="R2516" t="s">
        <v>8351</v>
      </c>
      <c r="S2516" s="16">
        <f t="shared" si="160"/>
        <v>41854.389780092592</v>
      </c>
      <c r="T2516" s="16">
        <f t="shared" si="161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1" t="s">
        <v>8334</v>
      </c>
      <c r="R2517" t="s">
        <v>8351</v>
      </c>
      <c r="S2517" s="16">
        <f t="shared" si="160"/>
        <v>42027.839733796296</v>
      </c>
      <c r="T2517" s="16">
        <f t="shared" si="161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1" t="s">
        <v>8334</v>
      </c>
      <c r="R2518" t="s">
        <v>8351</v>
      </c>
      <c r="S2518" s="16">
        <f t="shared" si="160"/>
        <v>41942.653379629628</v>
      </c>
      <c r="T2518" s="16">
        <f t="shared" si="161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1" t="s">
        <v>8334</v>
      </c>
      <c r="R2519" t="s">
        <v>8351</v>
      </c>
      <c r="S2519" s="16">
        <f t="shared" si="160"/>
        <v>42052.802430555559</v>
      </c>
      <c r="T2519" s="16">
        <f t="shared" si="161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1" t="s">
        <v>8334</v>
      </c>
      <c r="R2520" t="s">
        <v>8351</v>
      </c>
      <c r="S2520" s="16">
        <f t="shared" si="160"/>
        <v>41926.680879629632</v>
      </c>
      <c r="T2520" s="16">
        <f t="shared" si="161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1" t="s">
        <v>8334</v>
      </c>
      <c r="R2521" t="s">
        <v>8351</v>
      </c>
      <c r="S2521" s="16">
        <f t="shared" si="160"/>
        <v>41809.155138888891</v>
      </c>
      <c r="T2521" s="16">
        <f t="shared" si="161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1" t="s">
        <v>8334</v>
      </c>
      <c r="R2522" t="s">
        <v>8351</v>
      </c>
      <c r="S2522" s="16">
        <f t="shared" si="160"/>
        <v>42612.600520833337</v>
      </c>
      <c r="T2522" s="16">
        <f t="shared" si="161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1" t="s">
        <v>8323</v>
      </c>
      <c r="R2523" t="s">
        <v>8352</v>
      </c>
      <c r="S2523" s="16">
        <f t="shared" si="160"/>
        <v>42269.967835648145</v>
      </c>
      <c r="T2523" s="16">
        <f t="shared" si="161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1" t="s">
        <v>8323</v>
      </c>
      <c r="R2524" t="s">
        <v>8352</v>
      </c>
      <c r="S2524" s="16">
        <f t="shared" si="160"/>
        <v>42460.573611111111</v>
      </c>
      <c r="T2524" s="16">
        <f t="shared" si="161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1" t="s">
        <v>8323</v>
      </c>
      <c r="R2525" t="s">
        <v>8352</v>
      </c>
      <c r="S2525" s="16">
        <f t="shared" si="160"/>
        <v>41930.975601851853</v>
      </c>
      <c r="T2525" s="16">
        <f t="shared" si="161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1" t="s">
        <v>8323</v>
      </c>
      <c r="R2526" t="s">
        <v>8352</v>
      </c>
      <c r="S2526" s="16">
        <f t="shared" si="160"/>
        <v>41961.807372685187</v>
      </c>
      <c r="T2526" s="16">
        <f t="shared" si="161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1" t="s">
        <v>8323</v>
      </c>
      <c r="R2527" t="s">
        <v>8352</v>
      </c>
      <c r="S2527" s="16">
        <f t="shared" si="160"/>
        <v>41058.844571759262</v>
      </c>
      <c r="T2527" s="16">
        <f t="shared" si="161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1" t="s">
        <v>8323</v>
      </c>
      <c r="R2528" t="s">
        <v>8352</v>
      </c>
      <c r="S2528" s="16">
        <f t="shared" si="160"/>
        <v>41953.091134259259</v>
      </c>
      <c r="T2528" s="16">
        <f t="shared" si="161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1" t="s">
        <v>8323</v>
      </c>
      <c r="R2529" t="s">
        <v>8352</v>
      </c>
      <c r="S2529" s="16">
        <f t="shared" si="160"/>
        <v>41546.75105324074</v>
      </c>
      <c r="T2529" s="16">
        <f t="shared" si="161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1" t="s">
        <v>8323</v>
      </c>
      <c r="R2530" t="s">
        <v>8352</v>
      </c>
      <c r="S2530" s="16">
        <f t="shared" si="160"/>
        <v>42217.834525462968</v>
      </c>
      <c r="T2530" s="16">
        <f t="shared" si="161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1" t="s">
        <v>8323</v>
      </c>
      <c r="R2531" t="s">
        <v>8352</v>
      </c>
      <c r="S2531" s="16">
        <f t="shared" si="160"/>
        <v>40948.080729166664</v>
      </c>
      <c r="T2531" s="16">
        <f t="shared" si="161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1" t="s">
        <v>8323</v>
      </c>
      <c r="R2532" t="s">
        <v>8352</v>
      </c>
      <c r="S2532" s="16">
        <f t="shared" si="160"/>
        <v>42081.864641203705</v>
      </c>
      <c r="T2532" s="16">
        <f t="shared" si="161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1" t="s">
        <v>8323</v>
      </c>
      <c r="R2533" t="s">
        <v>8352</v>
      </c>
      <c r="S2533" s="16">
        <f t="shared" si="160"/>
        <v>42208.680023148147</v>
      </c>
      <c r="T2533" s="16">
        <f t="shared" si="161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1" t="s">
        <v>8323</v>
      </c>
      <c r="R2534" t="s">
        <v>8352</v>
      </c>
      <c r="S2534" s="16">
        <f t="shared" si="160"/>
        <v>41107.849143518521</v>
      </c>
      <c r="T2534" s="16">
        <f t="shared" si="161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1" t="s">
        <v>8323</v>
      </c>
      <c r="R2535" t="s">
        <v>8352</v>
      </c>
      <c r="S2535" s="16">
        <f t="shared" si="160"/>
        <v>41304.751284722224</v>
      </c>
      <c r="T2535" s="16">
        <f t="shared" si="161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1" t="s">
        <v>8323</v>
      </c>
      <c r="R2536" t="s">
        <v>8352</v>
      </c>
      <c r="S2536" s="16">
        <f t="shared" si="160"/>
        <v>40127.700370370374</v>
      </c>
      <c r="T2536" s="16">
        <f t="shared" si="161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1" t="s">
        <v>8323</v>
      </c>
      <c r="R2537" t="s">
        <v>8352</v>
      </c>
      <c r="S2537" s="16">
        <f t="shared" si="160"/>
        <v>41943.791030092594</v>
      </c>
      <c r="T2537" s="16">
        <f t="shared" si="161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1" t="s">
        <v>8323</v>
      </c>
      <c r="R2538" t="s">
        <v>8352</v>
      </c>
      <c r="S2538" s="16">
        <f t="shared" si="160"/>
        <v>41464.106087962966</v>
      </c>
      <c r="T2538" s="16">
        <f t="shared" si="161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1" t="s">
        <v>8323</v>
      </c>
      <c r="R2539" t="s">
        <v>8352</v>
      </c>
      <c r="S2539" s="16">
        <f t="shared" si="160"/>
        <v>40696.648784722223</v>
      </c>
      <c r="T2539" s="16">
        <f t="shared" si="161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1" t="s">
        <v>8323</v>
      </c>
      <c r="R2540" t="s">
        <v>8352</v>
      </c>
      <c r="S2540" s="16">
        <f t="shared" si="160"/>
        <v>41298.509965277779</v>
      </c>
      <c r="T2540" s="16">
        <f t="shared" si="161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1" t="s">
        <v>8323</v>
      </c>
      <c r="R2541" t="s">
        <v>8352</v>
      </c>
      <c r="S2541" s="16">
        <f t="shared" si="160"/>
        <v>41977.902222222227</v>
      </c>
      <c r="T2541" s="16">
        <f t="shared" si="161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1" t="s">
        <v>8323</v>
      </c>
      <c r="R2542" t="s">
        <v>8352</v>
      </c>
      <c r="S2542" s="16">
        <f t="shared" si="160"/>
        <v>40785.675011574072</v>
      </c>
      <c r="T2542" s="16">
        <f t="shared" si="161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1" t="s">
        <v>8323</v>
      </c>
      <c r="R2543" t="s">
        <v>8352</v>
      </c>
      <c r="S2543" s="16">
        <f t="shared" si="160"/>
        <v>41483.449282407404</v>
      </c>
      <c r="T2543" s="16">
        <f t="shared" si="161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1" t="s">
        <v>8323</v>
      </c>
      <c r="R2544" t="s">
        <v>8352</v>
      </c>
      <c r="S2544" s="16">
        <f t="shared" si="160"/>
        <v>41509.426585648151</v>
      </c>
      <c r="T2544" s="16">
        <f t="shared" si="161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1" t="s">
        <v>8323</v>
      </c>
      <c r="R2545" t="s">
        <v>8352</v>
      </c>
      <c r="S2545" s="16">
        <f t="shared" si="160"/>
        <v>40514.107615740737</v>
      </c>
      <c r="T2545" s="16">
        <f t="shared" si="161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1" t="s">
        <v>8323</v>
      </c>
      <c r="R2546" t="s">
        <v>8352</v>
      </c>
      <c r="S2546" s="16">
        <f t="shared" si="160"/>
        <v>41068.520474537036</v>
      </c>
      <c r="T2546" s="16">
        <f t="shared" si="161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1" t="s">
        <v>8323</v>
      </c>
      <c r="R2547" t="s">
        <v>8352</v>
      </c>
      <c r="S2547" s="16">
        <f t="shared" si="160"/>
        <v>42027.13817129629</v>
      </c>
      <c r="T2547" s="16">
        <f t="shared" si="161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1" t="s">
        <v>8323</v>
      </c>
      <c r="R2548" t="s">
        <v>8352</v>
      </c>
      <c r="S2548" s="16">
        <f t="shared" si="160"/>
        <v>41524.858553240738</v>
      </c>
      <c r="T2548" s="16">
        <f t="shared" si="161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1" t="s">
        <v>8323</v>
      </c>
      <c r="R2549" t="s">
        <v>8352</v>
      </c>
      <c r="S2549" s="16">
        <f t="shared" si="160"/>
        <v>40973.773182870369</v>
      </c>
      <c r="T2549" s="16">
        <f t="shared" si="161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1" t="s">
        <v>8323</v>
      </c>
      <c r="R2550" t="s">
        <v>8352</v>
      </c>
      <c r="S2550" s="16">
        <f t="shared" si="160"/>
        <v>42618.625428240746</v>
      </c>
      <c r="T2550" s="16">
        <f t="shared" si="161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1" t="s">
        <v>8323</v>
      </c>
      <c r="R2551" t="s">
        <v>8352</v>
      </c>
      <c r="S2551" s="16">
        <f t="shared" si="160"/>
        <v>41390.757754629631</v>
      </c>
      <c r="T2551" s="16">
        <f t="shared" si="161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1" t="s">
        <v>8323</v>
      </c>
      <c r="R2552" t="s">
        <v>8352</v>
      </c>
      <c r="S2552" s="16">
        <f t="shared" si="160"/>
        <v>42228.634328703702</v>
      </c>
      <c r="T2552" s="16">
        <f t="shared" si="161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1" t="s">
        <v>8323</v>
      </c>
      <c r="R2553" t="s">
        <v>8352</v>
      </c>
      <c r="S2553" s="16">
        <f t="shared" si="160"/>
        <v>40961.252141203702</v>
      </c>
      <c r="T2553" s="16">
        <f t="shared" si="161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1" t="s">
        <v>8323</v>
      </c>
      <c r="R2554" t="s">
        <v>8352</v>
      </c>
      <c r="S2554" s="16">
        <f t="shared" si="160"/>
        <v>42769.809965277775</v>
      </c>
      <c r="T2554" s="16">
        <f t="shared" si="161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1" t="s">
        <v>8323</v>
      </c>
      <c r="R2555" t="s">
        <v>8352</v>
      </c>
      <c r="S2555" s="16">
        <f t="shared" si="160"/>
        <v>41113.199155092596</v>
      </c>
      <c r="T2555" s="16">
        <f t="shared" si="161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1" t="s">
        <v>8323</v>
      </c>
      <c r="R2556" t="s">
        <v>8352</v>
      </c>
      <c r="S2556" s="16">
        <f t="shared" si="160"/>
        <v>42125.078275462962</v>
      </c>
      <c r="T2556" s="16">
        <f t="shared" si="161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1" t="s">
        <v>8323</v>
      </c>
      <c r="R2557" t="s">
        <v>8352</v>
      </c>
      <c r="S2557" s="16">
        <f t="shared" si="160"/>
        <v>41026.655011574076</v>
      </c>
      <c r="T2557" s="16">
        <f t="shared" si="161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1" t="s">
        <v>8323</v>
      </c>
      <c r="R2558" t="s">
        <v>8352</v>
      </c>
      <c r="S2558" s="16">
        <f t="shared" si="160"/>
        <v>41222.991400462961</v>
      </c>
      <c r="T2558" s="16">
        <f t="shared" si="161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1" t="s">
        <v>8323</v>
      </c>
      <c r="R2559" t="s">
        <v>8352</v>
      </c>
      <c r="S2559" s="16">
        <f t="shared" si="160"/>
        <v>41744.745208333334</v>
      </c>
      <c r="T2559" s="16">
        <f t="shared" si="161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1" t="s">
        <v>8323</v>
      </c>
      <c r="R2560" t="s">
        <v>8352</v>
      </c>
      <c r="S2560" s="16">
        <f t="shared" si="160"/>
        <v>42093.860023148154</v>
      </c>
      <c r="T2560" s="16">
        <f t="shared" si="161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1" t="s">
        <v>8323</v>
      </c>
      <c r="R2561" t="s">
        <v>8352</v>
      </c>
      <c r="S2561" s="16">
        <f t="shared" si="160"/>
        <v>40829.873657407406</v>
      </c>
      <c r="T2561" s="16">
        <f t="shared" si="161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11" t="s">
        <v>8323</v>
      </c>
      <c r="R2562" t="s">
        <v>8352</v>
      </c>
      <c r="S2562" s="16">
        <f t="shared" si="160"/>
        <v>42039.951087962967</v>
      </c>
      <c r="T2562" s="16">
        <f t="shared" si="161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1" t="s">
        <v>8334</v>
      </c>
      <c r="R2563" t="s">
        <v>8335</v>
      </c>
      <c r="S2563" s="16">
        <f t="shared" ref="S2563:S2626" si="164">(((J2563/60)/60)/24)+DATE(1970,1,1)</f>
        <v>42260.528807870374</v>
      </c>
      <c r="T2563" s="16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1" t="s">
        <v>8334</v>
      </c>
      <c r="R2564" t="s">
        <v>8335</v>
      </c>
      <c r="S2564" s="16">
        <f t="shared" si="164"/>
        <v>42594.524756944447</v>
      </c>
      <c r="T2564" s="16">
        <f t="shared" si="165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1" t="s">
        <v>8334</v>
      </c>
      <c r="R2565" t="s">
        <v>8335</v>
      </c>
      <c r="S2565" s="16">
        <f t="shared" si="164"/>
        <v>42155.139479166668</v>
      </c>
      <c r="T2565" s="16">
        <f t="shared" si="165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1" t="s">
        <v>8334</v>
      </c>
      <c r="R2566" t="s">
        <v>8335</v>
      </c>
      <c r="S2566" s="16">
        <f t="shared" si="164"/>
        <v>41822.040497685186</v>
      </c>
      <c r="T2566" s="16">
        <f t="shared" si="165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1" t="s">
        <v>8334</v>
      </c>
      <c r="R2567" t="s">
        <v>8335</v>
      </c>
      <c r="S2567" s="16">
        <f t="shared" si="164"/>
        <v>42440.650335648148</v>
      </c>
      <c r="T2567" s="16">
        <f t="shared" si="165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1" t="s">
        <v>8334</v>
      </c>
      <c r="R2568" t="s">
        <v>8335</v>
      </c>
      <c r="S2568" s="16">
        <f t="shared" si="164"/>
        <v>41842.980879629627</v>
      </c>
      <c r="T2568" s="16">
        <f t="shared" si="165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1" t="s">
        <v>8334</v>
      </c>
      <c r="R2569" t="s">
        <v>8335</v>
      </c>
      <c r="S2569" s="16">
        <f t="shared" si="164"/>
        <v>42087.878912037035</v>
      </c>
      <c r="T2569" s="16">
        <f t="shared" si="165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1" t="s">
        <v>8334</v>
      </c>
      <c r="R2570" t="s">
        <v>8335</v>
      </c>
      <c r="S2570" s="16">
        <f t="shared" si="164"/>
        <v>42584.666597222225</v>
      </c>
      <c r="T2570" s="16">
        <f t="shared" si="165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1" t="s">
        <v>8334</v>
      </c>
      <c r="R2571" t="s">
        <v>8335</v>
      </c>
      <c r="S2571" s="16">
        <f t="shared" si="164"/>
        <v>42234.105462962965</v>
      </c>
      <c r="T2571" s="16">
        <f t="shared" si="165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1" t="s">
        <v>8334</v>
      </c>
      <c r="R2572" t="s">
        <v>8335</v>
      </c>
      <c r="S2572" s="16">
        <f t="shared" si="164"/>
        <v>42744.903182870374</v>
      </c>
      <c r="T2572" s="16">
        <f t="shared" si="165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1" t="s">
        <v>8334</v>
      </c>
      <c r="R2573" t="s">
        <v>8335</v>
      </c>
      <c r="S2573" s="16">
        <f t="shared" si="164"/>
        <v>42449.341678240744</v>
      </c>
      <c r="T2573" s="16">
        <f t="shared" si="165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1" t="s">
        <v>8334</v>
      </c>
      <c r="R2574" t="s">
        <v>8335</v>
      </c>
      <c r="S2574" s="16">
        <f t="shared" si="164"/>
        <v>42077.119409722218</v>
      </c>
      <c r="T2574" s="16">
        <f t="shared" si="165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1" t="s">
        <v>8334</v>
      </c>
      <c r="R2575" t="s">
        <v>8335</v>
      </c>
      <c r="S2575" s="16">
        <f t="shared" si="164"/>
        <v>41829.592002314814</v>
      </c>
      <c r="T2575" s="16">
        <f t="shared" si="165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1" t="s">
        <v>8334</v>
      </c>
      <c r="R2576" t="s">
        <v>8335</v>
      </c>
      <c r="S2576" s="16">
        <f t="shared" si="164"/>
        <v>42487.825752314813</v>
      </c>
      <c r="T2576" s="16">
        <f t="shared" si="165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1" t="s">
        <v>8334</v>
      </c>
      <c r="R2577" t="s">
        <v>8335</v>
      </c>
      <c r="S2577" s="16">
        <f t="shared" si="164"/>
        <v>41986.108726851846</v>
      </c>
      <c r="T2577" s="16">
        <f t="shared" si="165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1" t="s">
        <v>8334</v>
      </c>
      <c r="R2578" t="s">
        <v>8335</v>
      </c>
      <c r="S2578" s="16">
        <f t="shared" si="164"/>
        <v>42060.00980324074</v>
      </c>
      <c r="T2578" s="16">
        <f t="shared" si="165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1" t="s">
        <v>8334</v>
      </c>
      <c r="R2579" t="s">
        <v>8335</v>
      </c>
      <c r="S2579" s="16">
        <f t="shared" si="164"/>
        <v>41830.820567129631</v>
      </c>
      <c r="T2579" s="16">
        <f t="shared" si="165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1" t="s">
        <v>8334</v>
      </c>
      <c r="R2580" t="s">
        <v>8335</v>
      </c>
      <c r="S2580" s="16">
        <f t="shared" si="164"/>
        <v>42238.022905092599</v>
      </c>
      <c r="T2580" s="16">
        <f t="shared" si="165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1" t="s">
        <v>8334</v>
      </c>
      <c r="R2581" t="s">
        <v>8335</v>
      </c>
      <c r="S2581" s="16">
        <f t="shared" si="164"/>
        <v>41837.829895833333</v>
      </c>
      <c r="T2581" s="16">
        <f t="shared" si="165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1" t="s">
        <v>8334</v>
      </c>
      <c r="R2582" t="s">
        <v>8335</v>
      </c>
      <c r="S2582" s="16">
        <f t="shared" si="164"/>
        <v>42110.326423611114</v>
      </c>
      <c r="T2582" s="16">
        <f t="shared" si="165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1" t="s">
        <v>8334</v>
      </c>
      <c r="R2583" t="s">
        <v>8335</v>
      </c>
      <c r="S2583" s="16">
        <f t="shared" si="164"/>
        <v>42294.628449074073</v>
      </c>
      <c r="T2583" s="16">
        <f t="shared" si="165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1" t="s">
        <v>8334</v>
      </c>
      <c r="R2584" t="s">
        <v>8335</v>
      </c>
      <c r="S2584" s="16">
        <f t="shared" si="164"/>
        <v>42642.988819444443</v>
      </c>
      <c r="T2584" s="16">
        <f t="shared" si="165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1" t="s">
        <v>8334</v>
      </c>
      <c r="R2585" t="s">
        <v>8335</v>
      </c>
      <c r="S2585" s="16">
        <f t="shared" si="164"/>
        <v>42019.76944444445</v>
      </c>
      <c r="T2585" s="16">
        <f t="shared" si="165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1" t="s">
        <v>8334</v>
      </c>
      <c r="R2586" t="s">
        <v>8335</v>
      </c>
      <c r="S2586" s="16">
        <f t="shared" si="164"/>
        <v>42140.173252314817</v>
      </c>
      <c r="T2586" s="16">
        <f t="shared" si="165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1" t="s">
        <v>8334</v>
      </c>
      <c r="R2587" t="s">
        <v>8335</v>
      </c>
      <c r="S2587" s="16">
        <f t="shared" si="164"/>
        <v>41795.963333333333</v>
      </c>
      <c r="T2587" s="16">
        <f t="shared" si="165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1" t="s">
        <v>8334</v>
      </c>
      <c r="R2588" t="s">
        <v>8335</v>
      </c>
      <c r="S2588" s="16">
        <f t="shared" si="164"/>
        <v>42333.330277777779</v>
      </c>
      <c r="T2588" s="16">
        <f t="shared" si="165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1" t="s">
        <v>8334</v>
      </c>
      <c r="R2589" t="s">
        <v>8335</v>
      </c>
      <c r="S2589" s="16">
        <f t="shared" si="164"/>
        <v>42338.675381944442</v>
      </c>
      <c r="T2589" s="16">
        <f t="shared" si="165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1" t="s">
        <v>8334</v>
      </c>
      <c r="R2590" t="s">
        <v>8335</v>
      </c>
      <c r="S2590" s="16">
        <f t="shared" si="164"/>
        <v>42042.676226851851</v>
      </c>
      <c r="T2590" s="16">
        <f t="shared" si="165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1" t="s">
        <v>8334</v>
      </c>
      <c r="R2591" t="s">
        <v>8335</v>
      </c>
      <c r="S2591" s="16">
        <f t="shared" si="164"/>
        <v>42422.536192129628</v>
      </c>
      <c r="T2591" s="16">
        <f t="shared" si="165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1" t="s">
        <v>8334</v>
      </c>
      <c r="R2592" t="s">
        <v>8335</v>
      </c>
      <c r="S2592" s="16">
        <f t="shared" si="164"/>
        <v>42388.589085648149</v>
      </c>
      <c r="T2592" s="16">
        <f t="shared" si="165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1" t="s">
        <v>8334</v>
      </c>
      <c r="R2593" t="s">
        <v>8335</v>
      </c>
      <c r="S2593" s="16">
        <f t="shared" si="164"/>
        <v>42382.906527777777</v>
      </c>
      <c r="T2593" s="16">
        <f t="shared" si="165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1" t="s">
        <v>8334</v>
      </c>
      <c r="R2594" t="s">
        <v>8335</v>
      </c>
      <c r="S2594" s="16">
        <f t="shared" si="164"/>
        <v>41887.801168981481</v>
      </c>
      <c r="T2594" s="16">
        <f t="shared" si="165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1" t="s">
        <v>8334</v>
      </c>
      <c r="R2595" t="s">
        <v>8335</v>
      </c>
      <c r="S2595" s="16">
        <f t="shared" si="164"/>
        <v>42089.84520833334</v>
      </c>
      <c r="T2595" s="16">
        <f t="shared" si="165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1" t="s">
        <v>8334</v>
      </c>
      <c r="R2596" t="s">
        <v>8335</v>
      </c>
      <c r="S2596" s="16">
        <f t="shared" si="164"/>
        <v>41828.967916666668</v>
      </c>
      <c r="T2596" s="16">
        <f t="shared" si="165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1" t="s">
        <v>8334</v>
      </c>
      <c r="R2597" t="s">
        <v>8335</v>
      </c>
      <c r="S2597" s="16">
        <f t="shared" si="164"/>
        <v>42760.244212962964</v>
      </c>
      <c r="T2597" s="16">
        <f t="shared" si="165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1" t="s">
        <v>8334</v>
      </c>
      <c r="R2598" t="s">
        <v>8335</v>
      </c>
      <c r="S2598" s="16">
        <f t="shared" si="164"/>
        <v>41828.664456018516</v>
      </c>
      <c r="T2598" s="16">
        <f t="shared" si="165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1" t="s">
        <v>8334</v>
      </c>
      <c r="R2599" t="s">
        <v>8335</v>
      </c>
      <c r="S2599" s="16">
        <f t="shared" si="164"/>
        <v>42510.341631944444</v>
      </c>
      <c r="T2599" s="16">
        <f t="shared" si="165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1" t="s">
        <v>8334</v>
      </c>
      <c r="R2600" t="s">
        <v>8335</v>
      </c>
      <c r="S2600" s="16">
        <f t="shared" si="164"/>
        <v>42240.840289351851</v>
      </c>
      <c r="T2600" s="16">
        <f t="shared" si="165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1" t="s">
        <v>8334</v>
      </c>
      <c r="R2601" t="s">
        <v>8335</v>
      </c>
      <c r="S2601" s="16">
        <f t="shared" si="164"/>
        <v>41809.754016203704</v>
      </c>
      <c r="T2601" s="16">
        <f t="shared" si="165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1" t="s">
        <v>8334</v>
      </c>
      <c r="R2602" t="s">
        <v>8335</v>
      </c>
      <c r="S2602" s="16">
        <f t="shared" si="164"/>
        <v>42394.900462962964</v>
      </c>
      <c r="T2602" s="16">
        <f t="shared" si="165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1" t="s">
        <v>8317</v>
      </c>
      <c r="R2603" t="s">
        <v>8353</v>
      </c>
      <c r="S2603" s="16">
        <f t="shared" si="164"/>
        <v>41150.902187499996</v>
      </c>
      <c r="T2603" s="16">
        <f t="shared" si="165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1" t="s">
        <v>8317</v>
      </c>
      <c r="R2604" t="s">
        <v>8353</v>
      </c>
      <c r="S2604" s="16">
        <f t="shared" si="164"/>
        <v>41915.747314814813</v>
      </c>
      <c r="T2604" s="16">
        <f t="shared" si="165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1" t="s">
        <v>8317</v>
      </c>
      <c r="R2605" t="s">
        <v>8353</v>
      </c>
      <c r="S2605" s="16">
        <f t="shared" si="164"/>
        <v>41617.912662037037</v>
      </c>
      <c r="T2605" s="16">
        <f t="shared" si="165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1" t="s">
        <v>8317</v>
      </c>
      <c r="R2606" t="s">
        <v>8353</v>
      </c>
      <c r="S2606" s="16">
        <f t="shared" si="164"/>
        <v>40998.051192129627</v>
      </c>
      <c r="T2606" s="16">
        <f t="shared" si="165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1" t="s">
        <v>8317</v>
      </c>
      <c r="R2607" t="s">
        <v>8353</v>
      </c>
      <c r="S2607" s="16">
        <f t="shared" si="164"/>
        <v>42508.541550925926</v>
      </c>
      <c r="T2607" s="16">
        <f t="shared" si="165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1" t="s">
        <v>8317</v>
      </c>
      <c r="R2608" t="s">
        <v>8353</v>
      </c>
      <c r="S2608" s="16">
        <f t="shared" si="164"/>
        <v>41726.712754629632</v>
      </c>
      <c r="T2608" s="16">
        <f t="shared" si="165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1" t="s">
        <v>8317</v>
      </c>
      <c r="R2609" t="s">
        <v>8353</v>
      </c>
      <c r="S2609" s="16">
        <f t="shared" si="164"/>
        <v>42184.874675925923</v>
      </c>
      <c r="T2609" s="16">
        <f t="shared" si="165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1" t="s">
        <v>8317</v>
      </c>
      <c r="R2610" t="s">
        <v>8353</v>
      </c>
      <c r="S2610" s="16">
        <f t="shared" si="164"/>
        <v>42767.801712962959</v>
      </c>
      <c r="T2610" s="16">
        <f t="shared" si="165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1" t="s">
        <v>8317</v>
      </c>
      <c r="R2611" t="s">
        <v>8353</v>
      </c>
      <c r="S2611" s="16">
        <f t="shared" si="164"/>
        <v>41075.237858796296</v>
      </c>
      <c r="T2611" s="16">
        <f t="shared" si="165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1" t="s">
        <v>8317</v>
      </c>
      <c r="R2612" t="s">
        <v>8353</v>
      </c>
      <c r="S2612" s="16">
        <f t="shared" si="164"/>
        <v>42564.881076388891</v>
      </c>
      <c r="T2612" s="16">
        <f t="shared" si="165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1" t="s">
        <v>8317</v>
      </c>
      <c r="R2613" t="s">
        <v>8353</v>
      </c>
      <c r="S2613" s="16">
        <f t="shared" si="164"/>
        <v>42704.335810185185</v>
      </c>
      <c r="T2613" s="16">
        <f t="shared" si="165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1" t="s">
        <v>8317</v>
      </c>
      <c r="R2614" t="s">
        <v>8353</v>
      </c>
      <c r="S2614" s="16">
        <f t="shared" si="164"/>
        <v>41982.143171296295</v>
      </c>
      <c r="T2614" s="16">
        <f t="shared" si="165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1" t="s">
        <v>8317</v>
      </c>
      <c r="R2615" t="s">
        <v>8353</v>
      </c>
      <c r="S2615" s="16">
        <f t="shared" si="164"/>
        <v>41143.81821759259</v>
      </c>
      <c r="T2615" s="16">
        <f t="shared" si="165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1" t="s">
        <v>8317</v>
      </c>
      <c r="R2616" t="s">
        <v>8353</v>
      </c>
      <c r="S2616" s="16">
        <f t="shared" si="164"/>
        <v>41730.708472222221</v>
      </c>
      <c r="T2616" s="16">
        <f t="shared" si="165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1" t="s">
        <v>8317</v>
      </c>
      <c r="R2617" t="s">
        <v>8353</v>
      </c>
      <c r="S2617" s="16">
        <f t="shared" si="164"/>
        <v>42453.49726851852</v>
      </c>
      <c r="T2617" s="16">
        <f t="shared" si="165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1" t="s">
        <v>8317</v>
      </c>
      <c r="R2618" t="s">
        <v>8353</v>
      </c>
      <c r="S2618" s="16">
        <f t="shared" si="164"/>
        <v>42211.99454861111</v>
      </c>
      <c r="T2618" s="16">
        <f t="shared" si="165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1" t="s">
        <v>8317</v>
      </c>
      <c r="R2619" t="s">
        <v>8353</v>
      </c>
      <c r="S2619" s="16">
        <f t="shared" si="164"/>
        <v>41902.874432870369</v>
      </c>
      <c r="T2619" s="16">
        <f t="shared" si="165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1" t="s">
        <v>8317</v>
      </c>
      <c r="R2620" t="s">
        <v>8353</v>
      </c>
      <c r="S2620" s="16">
        <f t="shared" si="164"/>
        <v>42279.792372685188</v>
      </c>
      <c r="T2620" s="16">
        <f t="shared" si="165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1" t="s">
        <v>8317</v>
      </c>
      <c r="R2621" t="s">
        <v>8353</v>
      </c>
      <c r="S2621" s="16">
        <f t="shared" si="164"/>
        <v>42273.884305555555</v>
      </c>
      <c r="T2621" s="16">
        <f t="shared" si="165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1" t="s">
        <v>8317</v>
      </c>
      <c r="R2622" t="s">
        <v>8353</v>
      </c>
      <c r="S2622" s="16">
        <f t="shared" si="164"/>
        <v>42251.16715277778</v>
      </c>
      <c r="T2622" s="16">
        <f t="shared" si="165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1" t="s">
        <v>8317</v>
      </c>
      <c r="R2623" t="s">
        <v>8353</v>
      </c>
      <c r="S2623" s="16">
        <f t="shared" si="164"/>
        <v>42115.74754629629</v>
      </c>
      <c r="T2623" s="16">
        <f t="shared" si="165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1" t="s">
        <v>8317</v>
      </c>
      <c r="R2624" t="s">
        <v>8353</v>
      </c>
      <c r="S2624" s="16">
        <f t="shared" si="164"/>
        <v>42689.74324074074</v>
      </c>
      <c r="T2624" s="16">
        <f t="shared" si="165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1" t="s">
        <v>8317</v>
      </c>
      <c r="R2625" t="s">
        <v>8353</v>
      </c>
      <c r="S2625" s="16">
        <f t="shared" si="164"/>
        <v>42692.256550925929</v>
      </c>
      <c r="T2625" s="16">
        <f t="shared" si="165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11" t="s">
        <v>8317</v>
      </c>
      <c r="R2626" t="s">
        <v>8353</v>
      </c>
      <c r="S2626" s="16">
        <f t="shared" si="164"/>
        <v>41144.42155092593</v>
      </c>
      <c r="T2626" s="16">
        <f t="shared" si="165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1" t="s">
        <v>8317</v>
      </c>
      <c r="R2627" t="s">
        <v>8353</v>
      </c>
      <c r="S2627" s="16">
        <f t="shared" ref="S2627:S2690" si="168">(((J2627/60)/60)/24)+DATE(1970,1,1)</f>
        <v>42658.810277777782</v>
      </c>
      <c r="T2627" s="16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1" t="s">
        <v>8317</v>
      </c>
      <c r="R2628" t="s">
        <v>8353</v>
      </c>
      <c r="S2628" s="16">
        <f t="shared" si="168"/>
        <v>42128.628113425926</v>
      </c>
      <c r="T2628" s="16">
        <f t="shared" si="169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1" t="s">
        <v>8317</v>
      </c>
      <c r="R2629" t="s">
        <v>8353</v>
      </c>
      <c r="S2629" s="16">
        <f t="shared" si="168"/>
        <v>42304.829409722224</v>
      </c>
      <c r="T2629" s="16">
        <f t="shared" si="169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1" t="s">
        <v>8317</v>
      </c>
      <c r="R2630" t="s">
        <v>8353</v>
      </c>
      <c r="S2630" s="16">
        <f t="shared" si="168"/>
        <v>41953.966053240743</v>
      </c>
      <c r="T2630" s="16">
        <f t="shared" si="169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1" t="s">
        <v>8317</v>
      </c>
      <c r="R2631" t="s">
        <v>8353</v>
      </c>
      <c r="S2631" s="16">
        <f t="shared" si="168"/>
        <v>42108.538449074069</v>
      </c>
      <c r="T2631" s="16">
        <f t="shared" si="169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1" t="s">
        <v>8317</v>
      </c>
      <c r="R2632" t="s">
        <v>8353</v>
      </c>
      <c r="S2632" s="16">
        <f t="shared" si="168"/>
        <v>42524.105462962965</v>
      </c>
      <c r="T2632" s="16">
        <f t="shared" si="169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1" t="s">
        <v>8317</v>
      </c>
      <c r="R2633" t="s">
        <v>8353</v>
      </c>
      <c r="S2633" s="16">
        <f t="shared" si="168"/>
        <v>42218.169293981482</v>
      </c>
      <c r="T2633" s="16">
        <f t="shared" si="169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1" t="s">
        <v>8317</v>
      </c>
      <c r="R2634" t="s">
        <v>8353</v>
      </c>
      <c r="S2634" s="16">
        <f t="shared" si="168"/>
        <v>42494.061793981484</v>
      </c>
      <c r="T2634" s="16">
        <f t="shared" si="169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1" t="s">
        <v>8317</v>
      </c>
      <c r="R2635" t="s">
        <v>8353</v>
      </c>
      <c r="S2635" s="16">
        <f t="shared" si="168"/>
        <v>41667.823287037041</v>
      </c>
      <c r="T2635" s="16">
        <f t="shared" si="169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1" t="s">
        <v>8317</v>
      </c>
      <c r="R2636" t="s">
        <v>8353</v>
      </c>
      <c r="S2636" s="16">
        <f t="shared" si="168"/>
        <v>42612.656493055561</v>
      </c>
      <c r="T2636" s="16">
        <f t="shared" si="169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1" t="s">
        <v>8317</v>
      </c>
      <c r="R2637" t="s">
        <v>8353</v>
      </c>
      <c r="S2637" s="16">
        <f t="shared" si="168"/>
        <v>42037.950937500005</v>
      </c>
      <c r="T2637" s="16">
        <f t="shared" si="169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1" t="s">
        <v>8317</v>
      </c>
      <c r="R2638" t="s">
        <v>8353</v>
      </c>
      <c r="S2638" s="16">
        <f t="shared" si="168"/>
        <v>42636.614745370374</v>
      </c>
      <c r="T2638" s="16">
        <f t="shared" si="169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1" t="s">
        <v>8317</v>
      </c>
      <c r="R2639" t="s">
        <v>8353</v>
      </c>
      <c r="S2639" s="16">
        <f t="shared" si="168"/>
        <v>42639.549479166672</v>
      </c>
      <c r="T2639" s="16">
        <f t="shared" si="169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1" t="s">
        <v>8317</v>
      </c>
      <c r="R2640" t="s">
        <v>8353</v>
      </c>
      <c r="S2640" s="16">
        <f t="shared" si="168"/>
        <v>41989.913136574076</v>
      </c>
      <c r="T2640" s="16">
        <f t="shared" si="169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1" t="s">
        <v>8317</v>
      </c>
      <c r="R2641" t="s">
        <v>8353</v>
      </c>
      <c r="S2641" s="16">
        <f t="shared" si="168"/>
        <v>42024.86513888889</v>
      </c>
      <c r="T2641" s="16">
        <f t="shared" si="169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1" t="s">
        <v>8317</v>
      </c>
      <c r="R2642" t="s">
        <v>8353</v>
      </c>
      <c r="S2642" s="16">
        <f t="shared" si="168"/>
        <v>42103.160578703704</v>
      </c>
      <c r="T2642" s="16">
        <f t="shared" si="169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1" t="s">
        <v>8317</v>
      </c>
      <c r="R2643" t="s">
        <v>8353</v>
      </c>
      <c r="S2643" s="16">
        <f t="shared" si="168"/>
        <v>41880.827118055553</v>
      </c>
      <c r="T2643" s="16">
        <f t="shared" si="169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1" t="s">
        <v>8317</v>
      </c>
      <c r="R2644" t="s">
        <v>8353</v>
      </c>
      <c r="S2644" s="16">
        <f t="shared" si="168"/>
        <v>42536.246620370366</v>
      </c>
      <c r="T2644" s="16">
        <f t="shared" si="169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1" t="s">
        <v>8317</v>
      </c>
      <c r="R2645" t="s">
        <v>8353</v>
      </c>
      <c r="S2645" s="16">
        <f t="shared" si="168"/>
        <v>42689.582349537035</v>
      </c>
      <c r="T2645" s="16">
        <f t="shared" si="169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1" t="s">
        <v>8317</v>
      </c>
      <c r="R2646" t="s">
        <v>8353</v>
      </c>
      <c r="S2646" s="16">
        <f t="shared" si="168"/>
        <v>42774.792071759264</v>
      </c>
      <c r="T2646" s="16">
        <f t="shared" si="169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1" t="s">
        <v>8317</v>
      </c>
      <c r="R2647" t="s">
        <v>8353</v>
      </c>
      <c r="S2647" s="16">
        <f t="shared" si="168"/>
        <v>41921.842627314814</v>
      </c>
      <c r="T2647" s="16">
        <f t="shared" si="169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1" t="s">
        <v>8317</v>
      </c>
      <c r="R2648" t="s">
        <v>8353</v>
      </c>
      <c r="S2648" s="16">
        <f t="shared" si="168"/>
        <v>42226.313298611116</v>
      </c>
      <c r="T2648" s="16">
        <f t="shared" si="169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1" t="s">
        <v>8317</v>
      </c>
      <c r="R2649" t="s">
        <v>8353</v>
      </c>
      <c r="S2649" s="16">
        <f t="shared" si="168"/>
        <v>42200.261793981481</v>
      </c>
      <c r="T2649" s="16">
        <f t="shared" si="169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1" t="s">
        <v>8317</v>
      </c>
      <c r="R2650" t="s">
        <v>8353</v>
      </c>
      <c r="S2650" s="16">
        <f t="shared" si="168"/>
        <v>42408.714814814812</v>
      </c>
      <c r="T2650" s="16">
        <f t="shared" si="169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1" t="s">
        <v>8317</v>
      </c>
      <c r="R2651" t="s">
        <v>8353</v>
      </c>
      <c r="S2651" s="16">
        <f t="shared" si="168"/>
        <v>42341.99700231482</v>
      </c>
      <c r="T2651" s="16">
        <f t="shared" si="169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1" t="s">
        <v>8317</v>
      </c>
      <c r="R2652" t="s">
        <v>8353</v>
      </c>
      <c r="S2652" s="16">
        <f t="shared" si="168"/>
        <v>42695.624340277776</v>
      </c>
      <c r="T2652" s="16">
        <f t="shared" si="169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1" t="s">
        <v>8317</v>
      </c>
      <c r="R2653" t="s">
        <v>8353</v>
      </c>
      <c r="S2653" s="16">
        <f t="shared" si="168"/>
        <v>42327.805659722217</v>
      </c>
      <c r="T2653" s="16">
        <f t="shared" si="169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1" t="s">
        <v>8317</v>
      </c>
      <c r="R2654" t="s">
        <v>8353</v>
      </c>
      <c r="S2654" s="16">
        <f t="shared" si="168"/>
        <v>41953.158854166672</v>
      </c>
      <c r="T2654" s="16">
        <f t="shared" si="169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1" t="s">
        <v>8317</v>
      </c>
      <c r="R2655" t="s">
        <v>8353</v>
      </c>
      <c r="S2655" s="16">
        <f t="shared" si="168"/>
        <v>41771.651932870373</v>
      </c>
      <c r="T2655" s="16">
        <f t="shared" si="169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1" t="s">
        <v>8317</v>
      </c>
      <c r="R2656" t="s">
        <v>8353</v>
      </c>
      <c r="S2656" s="16">
        <f t="shared" si="168"/>
        <v>42055.600995370376</v>
      </c>
      <c r="T2656" s="16">
        <f t="shared" si="169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1" t="s">
        <v>8317</v>
      </c>
      <c r="R2657" t="s">
        <v>8353</v>
      </c>
      <c r="S2657" s="16">
        <f t="shared" si="168"/>
        <v>42381.866284722222</v>
      </c>
      <c r="T2657" s="16">
        <f t="shared" si="169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1" t="s">
        <v>8317</v>
      </c>
      <c r="R2658" t="s">
        <v>8353</v>
      </c>
      <c r="S2658" s="16">
        <f t="shared" si="168"/>
        <v>42767.688518518517</v>
      </c>
      <c r="T2658" s="16">
        <f t="shared" si="169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1" t="s">
        <v>8317</v>
      </c>
      <c r="R2659" t="s">
        <v>8353</v>
      </c>
      <c r="S2659" s="16">
        <f t="shared" si="168"/>
        <v>42551.928854166668</v>
      </c>
      <c r="T2659" s="16">
        <f t="shared" si="169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1" t="s">
        <v>8317</v>
      </c>
      <c r="R2660" t="s">
        <v>8353</v>
      </c>
      <c r="S2660" s="16">
        <f t="shared" si="168"/>
        <v>42551.884189814817</v>
      </c>
      <c r="T2660" s="16">
        <f t="shared" si="169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1" t="s">
        <v>8317</v>
      </c>
      <c r="R2661" t="s">
        <v>8353</v>
      </c>
      <c r="S2661" s="16">
        <f t="shared" si="168"/>
        <v>42082.069560185191</v>
      </c>
      <c r="T2661" s="16">
        <f t="shared" si="169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1" t="s">
        <v>8317</v>
      </c>
      <c r="R2662" t="s">
        <v>8353</v>
      </c>
      <c r="S2662" s="16">
        <f t="shared" si="168"/>
        <v>42272.713171296295</v>
      </c>
      <c r="T2662" s="16">
        <f t="shared" si="169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1" t="s">
        <v>8317</v>
      </c>
      <c r="R2663" t="s">
        <v>8354</v>
      </c>
      <c r="S2663" s="16">
        <f t="shared" si="168"/>
        <v>41542.958449074074</v>
      </c>
      <c r="T2663" s="16">
        <f t="shared" si="169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1" t="s">
        <v>8317</v>
      </c>
      <c r="R2664" t="s">
        <v>8354</v>
      </c>
      <c r="S2664" s="16">
        <f t="shared" si="168"/>
        <v>42207.746678240743</v>
      </c>
      <c r="T2664" s="16">
        <f t="shared" si="169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1" t="s">
        <v>8317</v>
      </c>
      <c r="R2665" t="s">
        <v>8354</v>
      </c>
      <c r="S2665" s="16">
        <f t="shared" si="168"/>
        <v>42222.622766203705</v>
      </c>
      <c r="T2665" s="16">
        <f t="shared" si="169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1" t="s">
        <v>8317</v>
      </c>
      <c r="R2666" t="s">
        <v>8354</v>
      </c>
      <c r="S2666" s="16">
        <f t="shared" si="168"/>
        <v>42313.02542824074</v>
      </c>
      <c r="T2666" s="16">
        <f t="shared" si="169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1" t="s">
        <v>8317</v>
      </c>
      <c r="R2667" t="s">
        <v>8354</v>
      </c>
      <c r="S2667" s="16">
        <f t="shared" si="168"/>
        <v>42083.895532407405</v>
      </c>
      <c r="T2667" s="16">
        <f t="shared" si="169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1" t="s">
        <v>8317</v>
      </c>
      <c r="R2668" t="s">
        <v>8354</v>
      </c>
      <c r="S2668" s="16">
        <f t="shared" si="168"/>
        <v>42235.764340277776</v>
      </c>
      <c r="T2668" s="16">
        <f t="shared" si="169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1" t="s">
        <v>8317</v>
      </c>
      <c r="R2669" t="s">
        <v>8354</v>
      </c>
      <c r="S2669" s="16">
        <f t="shared" si="168"/>
        <v>42380.926111111112</v>
      </c>
      <c r="T2669" s="16">
        <f t="shared" si="169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1" t="s">
        <v>8317</v>
      </c>
      <c r="R2670" t="s">
        <v>8354</v>
      </c>
      <c r="S2670" s="16">
        <f t="shared" si="168"/>
        <v>42275.588715277772</v>
      </c>
      <c r="T2670" s="16">
        <f t="shared" si="169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1" t="s">
        <v>8317</v>
      </c>
      <c r="R2671" t="s">
        <v>8354</v>
      </c>
      <c r="S2671" s="16">
        <f t="shared" si="168"/>
        <v>42319.035833333335</v>
      </c>
      <c r="T2671" s="16">
        <f t="shared" si="169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1" t="s">
        <v>8317</v>
      </c>
      <c r="R2672" t="s">
        <v>8354</v>
      </c>
      <c r="S2672" s="16">
        <f t="shared" si="168"/>
        <v>41821.020601851851</v>
      </c>
      <c r="T2672" s="16">
        <f t="shared" si="169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1" t="s">
        <v>8317</v>
      </c>
      <c r="R2673" t="s">
        <v>8354</v>
      </c>
      <c r="S2673" s="16">
        <f t="shared" si="168"/>
        <v>41962.749027777783</v>
      </c>
      <c r="T2673" s="16">
        <f t="shared" si="169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1" t="s">
        <v>8317</v>
      </c>
      <c r="R2674" t="s">
        <v>8354</v>
      </c>
      <c r="S2674" s="16">
        <f t="shared" si="168"/>
        <v>42344.884143518517</v>
      </c>
      <c r="T2674" s="16">
        <f t="shared" si="169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1" t="s">
        <v>8317</v>
      </c>
      <c r="R2675" t="s">
        <v>8354</v>
      </c>
      <c r="S2675" s="16">
        <f t="shared" si="168"/>
        <v>41912.541655092595</v>
      </c>
      <c r="T2675" s="16">
        <f t="shared" si="169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1" t="s">
        <v>8317</v>
      </c>
      <c r="R2676" t="s">
        <v>8354</v>
      </c>
      <c r="S2676" s="16">
        <f t="shared" si="168"/>
        <v>42529.632754629631</v>
      </c>
      <c r="T2676" s="16">
        <f t="shared" si="169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1" t="s">
        <v>8317</v>
      </c>
      <c r="R2677" t="s">
        <v>8354</v>
      </c>
      <c r="S2677" s="16">
        <f t="shared" si="168"/>
        <v>41923.857511574075</v>
      </c>
      <c r="T2677" s="16">
        <f t="shared" si="169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1" t="s">
        <v>8317</v>
      </c>
      <c r="R2678" t="s">
        <v>8354</v>
      </c>
      <c r="S2678" s="16">
        <f t="shared" si="168"/>
        <v>42482.624699074076</v>
      </c>
      <c r="T2678" s="16">
        <f t="shared" si="169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1" t="s">
        <v>8317</v>
      </c>
      <c r="R2679" t="s">
        <v>8354</v>
      </c>
      <c r="S2679" s="16">
        <f t="shared" si="168"/>
        <v>41793.029432870368</v>
      </c>
      <c r="T2679" s="16">
        <f t="shared" si="169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1" t="s">
        <v>8317</v>
      </c>
      <c r="R2680" t="s">
        <v>8354</v>
      </c>
      <c r="S2680" s="16">
        <f t="shared" si="168"/>
        <v>42241.798206018517</v>
      </c>
      <c r="T2680" s="16">
        <f t="shared" si="169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1" t="s">
        <v>8317</v>
      </c>
      <c r="R2681" t="s">
        <v>8354</v>
      </c>
      <c r="S2681" s="16">
        <f t="shared" si="168"/>
        <v>42033.001087962963</v>
      </c>
      <c r="T2681" s="16">
        <f t="shared" si="169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1" t="s">
        <v>8317</v>
      </c>
      <c r="R2682" t="s">
        <v>8354</v>
      </c>
      <c r="S2682" s="16">
        <f t="shared" si="168"/>
        <v>42436.211701388893</v>
      </c>
      <c r="T2682" s="16">
        <f t="shared" si="169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1" t="s">
        <v>8334</v>
      </c>
      <c r="R2683" t="s">
        <v>8335</v>
      </c>
      <c r="S2683" s="16">
        <f t="shared" si="168"/>
        <v>41805.895254629628</v>
      </c>
      <c r="T2683" s="16">
        <f t="shared" si="169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1" t="s">
        <v>8334</v>
      </c>
      <c r="R2684" t="s">
        <v>8335</v>
      </c>
      <c r="S2684" s="16">
        <f t="shared" si="168"/>
        <v>41932.871990740743</v>
      </c>
      <c r="T2684" s="16">
        <f t="shared" si="169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1" t="s">
        <v>8334</v>
      </c>
      <c r="R2685" t="s">
        <v>8335</v>
      </c>
      <c r="S2685" s="16">
        <f t="shared" si="168"/>
        <v>42034.75509259259</v>
      </c>
      <c r="T2685" s="16">
        <f t="shared" si="169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1" t="s">
        <v>8334</v>
      </c>
      <c r="R2686" t="s">
        <v>8335</v>
      </c>
      <c r="S2686" s="16">
        <f t="shared" si="168"/>
        <v>41820.914641203701</v>
      </c>
      <c r="T2686" s="16">
        <f t="shared" si="169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1" t="s">
        <v>8334</v>
      </c>
      <c r="R2687" t="s">
        <v>8335</v>
      </c>
      <c r="S2687" s="16">
        <f t="shared" si="168"/>
        <v>42061.69594907407</v>
      </c>
      <c r="T2687" s="16">
        <f t="shared" si="169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1" t="s">
        <v>8334</v>
      </c>
      <c r="R2688" t="s">
        <v>8335</v>
      </c>
      <c r="S2688" s="16">
        <f t="shared" si="168"/>
        <v>41892.974803240737</v>
      </c>
      <c r="T2688" s="16">
        <f t="shared" si="169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1" t="s">
        <v>8334</v>
      </c>
      <c r="R2689" t="s">
        <v>8335</v>
      </c>
      <c r="S2689" s="16">
        <f t="shared" si="168"/>
        <v>42154.64025462963</v>
      </c>
      <c r="T2689" s="16">
        <f t="shared" si="169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11" t="s">
        <v>8334</v>
      </c>
      <c r="R2690" t="s">
        <v>8335</v>
      </c>
      <c r="S2690" s="16">
        <f t="shared" si="168"/>
        <v>42028.118865740747</v>
      </c>
      <c r="T2690" s="16">
        <f t="shared" si="169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s="11" t="s">
        <v>8334</v>
      </c>
      <c r="R2691" t="s">
        <v>8335</v>
      </c>
      <c r="S2691" s="16">
        <f t="shared" ref="S2691:S2754" si="172">(((J2691/60)/60)/24)+DATE(1970,1,1)</f>
        <v>42551.961689814809</v>
      </c>
      <c r="T2691" s="16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1" t="s">
        <v>8334</v>
      </c>
      <c r="R2692" t="s">
        <v>8335</v>
      </c>
      <c r="S2692" s="16">
        <f t="shared" si="172"/>
        <v>42113.105046296296</v>
      </c>
      <c r="T2692" s="16">
        <f t="shared" si="173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1" t="s">
        <v>8334</v>
      </c>
      <c r="R2693" t="s">
        <v>8335</v>
      </c>
      <c r="S2693" s="16">
        <f t="shared" si="172"/>
        <v>42089.724039351851</v>
      </c>
      <c r="T2693" s="16">
        <f t="shared" si="173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1" t="s">
        <v>8334</v>
      </c>
      <c r="R2694" t="s">
        <v>8335</v>
      </c>
      <c r="S2694" s="16">
        <f t="shared" si="172"/>
        <v>42058.334027777775</v>
      </c>
      <c r="T2694" s="16">
        <f t="shared" si="173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1" t="s">
        <v>8334</v>
      </c>
      <c r="R2695" t="s">
        <v>8335</v>
      </c>
      <c r="S2695" s="16">
        <f t="shared" si="172"/>
        <v>41834.138495370367</v>
      </c>
      <c r="T2695" s="16">
        <f t="shared" si="173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1" t="s">
        <v>8334</v>
      </c>
      <c r="R2696" t="s">
        <v>8335</v>
      </c>
      <c r="S2696" s="16">
        <f t="shared" si="172"/>
        <v>41878.140497685185</v>
      </c>
      <c r="T2696" s="16">
        <f t="shared" si="173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1" t="s">
        <v>8334</v>
      </c>
      <c r="R2697" t="s">
        <v>8335</v>
      </c>
      <c r="S2697" s="16">
        <f t="shared" si="172"/>
        <v>42048.181921296295</v>
      </c>
      <c r="T2697" s="16">
        <f t="shared" si="173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1" t="s">
        <v>8334</v>
      </c>
      <c r="R2698" t="s">
        <v>8335</v>
      </c>
      <c r="S2698" s="16">
        <f t="shared" si="172"/>
        <v>41964.844444444447</v>
      </c>
      <c r="T2698" s="16">
        <f t="shared" si="173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1" t="s">
        <v>8334</v>
      </c>
      <c r="R2699" t="s">
        <v>8335</v>
      </c>
      <c r="S2699" s="16">
        <f t="shared" si="172"/>
        <v>42187.940081018518</v>
      </c>
      <c r="T2699" s="16">
        <f t="shared" si="173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1" t="s">
        <v>8334</v>
      </c>
      <c r="R2700" t="s">
        <v>8335</v>
      </c>
      <c r="S2700" s="16">
        <f t="shared" si="172"/>
        <v>41787.898240740738</v>
      </c>
      <c r="T2700" s="16">
        <f t="shared" si="173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1" t="s">
        <v>8334</v>
      </c>
      <c r="R2701" t="s">
        <v>8335</v>
      </c>
      <c r="S2701" s="16">
        <f t="shared" si="172"/>
        <v>41829.896562499998</v>
      </c>
      <c r="T2701" s="16">
        <f t="shared" si="173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1" t="s">
        <v>8334</v>
      </c>
      <c r="R2702" t="s">
        <v>8335</v>
      </c>
      <c r="S2702" s="16">
        <f t="shared" si="172"/>
        <v>41870.87467592593</v>
      </c>
      <c r="T2702" s="16">
        <f t="shared" si="173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IFERROR(ROUND(E2703/L2703,2),"N/A")</f>
        <v>34.130000000000003</v>
      </c>
      <c r="Q2703" s="11" t="s">
        <v>8315</v>
      </c>
      <c r="R2703" t="s">
        <v>8355</v>
      </c>
      <c r="S2703" s="16">
        <f t="shared" si="172"/>
        <v>42801.774699074071</v>
      </c>
      <c r="T2703" s="16">
        <f t="shared" si="173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132.35</v>
      </c>
      <c r="Q2704" s="11" t="s">
        <v>8315</v>
      </c>
      <c r="R2704" t="s">
        <v>8355</v>
      </c>
      <c r="S2704" s="16">
        <f t="shared" si="172"/>
        <v>42800.801817129628</v>
      </c>
      <c r="T2704" s="16">
        <f t="shared" si="173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922.22</v>
      </c>
      <c r="Q2705" s="11" t="s">
        <v>8315</v>
      </c>
      <c r="R2705" t="s">
        <v>8355</v>
      </c>
      <c r="S2705" s="16">
        <f t="shared" si="172"/>
        <v>42756.690162037034</v>
      </c>
      <c r="T2705" s="16">
        <f t="shared" si="173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163.57</v>
      </c>
      <c r="Q2706" s="11" t="s">
        <v>8315</v>
      </c>
      <c r="R2706" t="s">
        <v>8355</v>
      </c>
      <c r="S2706" s="16">
        <f t="shared" si="172"/>
        <v>42787.862430555557</v>
      </c>
      <c r="T2706" s="16">
        <f t="shared" si="173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217.38</v>
      </c>
      <c r="Q2707" s="11" t="s">
        <v>8315</v>
      </c>
      <c r="R2707" t="s">
        <v>8355</v>
      </c>
      <c r="S2707" s="16">
        <f t="shared" si="172"/>
        <v>42773.916180555556</v>
      </c>
      <c r="T2707" s="16">
        <f t="shared" si="173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149.44</v>
      </c>
      <c r="Q2708" s="11" t="s">
        <v>8315</v>
      </c>
      <c r="R2708" t="s">
        <v>8355</v>
      </c>
      <c r="S2708" s="16">
        <f t="shared" si="172"/>
        <v>41899.294942129629</v>
      </c>
      <c r="T2708" s="16">
        <f t="shared" si="173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71.239999999999995</v>
      </c>
      <c r="Q2709" s="11" t="s">
        <v>8315</v>
      </c>
      <c r="R2709" t="s">
        <v>8355</v>
      </c>
      <c r="S2709" s="16">
        <f t="shared" si="172"/>
        <v>41391.782905092594</v>
      </c>
      <c r="T2709" s="16">
        <f t="shared" si="173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44.46</v>
      </c>
      <c r="Q2710" s="11" t="s">
        <v>8315</v>
      </c>
      <c r="R2710" t="s">
        <v>8355</v>
      </c>
      <c r="S2710" s="16">
        <f t="shared" si="172"/>
        <v>42512.698217592595</v>
      </c>
      <c r="T2710" s="16">
        <f t="shared" si="173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164.94</v>
      </c>
      <c r="Q2711" s="11" t="s">
        <v>8315</v>
      </c>
      <c r="R2711" t="s">
        <v>8355</v>
      </c>
      <c r="S2711" s="16">
        <f t="shared" si="172"/>
        <v>42612.149780092594</v>
      </c>
      <c r="T2711" s="16">
        <f t="shared" si="173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84.87</v>
      </c>
      <c r="Q2712" s="11" t="s">
        <v>8315</v>
      </c>
      <c r="R2712" t="s">
        <v>8355</v>
      </c>
      <c r="S2712" s="16">
        <f t="shared" si="172"/>
        <v>41828.229490740741</v>
      </c>
      <c r="T2712" s="16">
        <f t="shared" si="173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53.95</v>
      </c>
      <c r="Q2713" s="11" t="s">
        <v>8315</v>
      </c>
      <c r="R2713" t="s">
        <v>8355</v>
      </c>
      <c r="S2713" s="16">
        <f t="shared" si="172"/>
        <v>41780.745254629634</v>
      </c>
      <c r="T2713" s="16">
        <f t="shared" si="173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50.53</v>
      </c>
      <c r="Q2714" s="11" t="s">
        <v>8315</v>
      </c>
      <c r="R2714" t="s">
        <v>8355</v>
      </c>
      <c r="S2714" s="16">
        <f t="shared" si="172"/>
        <v>41432.062037037038</v>
      </c>
      <c r="T2714" s="16">
        <f t="shared" si="173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108</v>
      </c>
      <c r="Q2715" s="11" t="s">
        <v>8315</v>
      </c>
      <c r="R2715" t="s">
        <v>8355</v>
      </c>
      <c r="S2715" s="16">
        <f t="shared" si="172"/>
        <v>42322.653749999998</v>
      </c>
      <c r="T2715" s="16">
        <f t="shared" si="173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95.37</v>
      </c>
      <c r="Q2716" s="11" t="s">
        <v>8315</v>
      </c>
      <c r="R2716" t="s">
        <v>8355</v>
      </c>
      <c r="S2716" s="16">
        <f t="shared" si="172"/>
        <v>42629.655046296291</v>
      </c>
      <c r="T2716" s="16">
        <f t="shared" si="173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57.63</v>
      </c>
      <c r="Q2717" s="11" t="s">
        <v>8315</v>
      </c>
      <c r="R2717" t="s">
        <v>8355</v>
      </c>
      <c r="S2717" s="16">
        <f t="shared" si="172"/>
        <v>42387.398472222223</v>
      </c>
      <c r="T2717" s="16">
        <f t="shared" si="173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64.16</v>
      </c>
      <c r="Q2718" s="11" t="s">
        <v>8315</v>
      </c>
      <c r="R2718" t="s">
        <v>8355</v>
      </c>
      <c r="S2718" s="16">
        <f t="shared" si="172"/>
        <v>42255.333252314813</v>
      </c>
      <c r="T2718" s="16">
        <f t="shared" si="173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92.39</v>
      </c>
      <c r="Q2719" s="11" t="s">
        <v>8315</v>
      </c>
      <c r="R2719" t="s">
        <v>8355</v>
      </c>
      <c r="S2719" s="16">
        <f t="shared" si="172"/>
        <v>41934.914918981485</v>
      </c>
      <c r="T2719" s="16">
        <f t="shared" si="173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125.98</v>
      </c>
      <c r="Q2720" s="11" t="s">
        <v>8315</v>
      </c>
      <c r="R2720" t="s">
        <v>8355</v>
      </c>
      <c r="S2720" s="16">
        <f t="shared" si="172"/>
        <v>42465.596585648149</v>
      </c>
      <c r="T2720" s="16">
        <f t="shared" si="173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94.64</v>
      </c>
      <c r="Q2721" s="11" t="s">
        <v>8315</v>
      </c>
      <c r="R2721" t="s">
        <v>8355</v>
      </c>
      <c r="S2721" s="16">
        <f t="shared" si="172"/>
        <v>42418.031180555554</v>
      </c>
      <c r="T2721" s="16">
        <f t="shared" si="173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170.7</v>
      </c>
      <c r="Q2722" s="11" t="s">
        <v>8315</v>
      </c>
      <c r="R2722" t="s">
        <v>8355</v>
      </c>
      <c r="S2722" s="16">
        <f t="shared" si="172"/>
        <v>42655.465891203698</v>
      </c>
      <c r="T2722" s="16">
        <f t="shared" si="173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1" t="s">
        <v>8317</v>
      </c>
      <c r="R2723" t="s">
        <v>8347</v>
      </c>
      <c r="S2723" s="16">
        <f t="shared" si="172"/>
        <v>41493.543958333335</v>
      </c>
      <c r="T2723" s="16">
        <f t="shared" si="173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1" t="s">
        <v>8317</v>
      </c>
      <c r="R2724" t="s">
        <v>8347</v>
      </c>
      <c r="S2724" s="16">
        <f t="shared" si="172"/>
        <v>42704.857094907406</v>
      </c>
      <c r="T2724" s="16">
        <f t="shared" si="173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1" t="s">
        <v>8317</v>
      </c>
      <c r="R2725" t="s">
        <v>8347</v>
      </c>
      <c r="S2725" s="16">
        <f t="shared" si="172"/>
        <v>41944.83898148148</v>
      </c>
      <c r="T2725" s="16">
        <f t="shared" si="173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1" t="s">
        <v>8317</v>
      </c>
      <c r="R2726" t="s">
        <v>8347</v>
      </c>
      <c r="S2726" s="16">
        <f t="shared" si="172"/>
        <v>42199.32707175926</v>
      </c>
      <c r="T2726" s="16">
        <f t="shared" si="173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1" t="s">
        <v>8317</v>
      </c>
      <c r="R2727" t="s">
        <v>8347</v>
      </c>
      <c r="S2727" s="16">
        <f t="shared" si="172"/>
        <v>42745.744618055556</v>
      </c>
      <c r="T2727" s="16">
        <f t="shared" si="173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1" t="s">
        <v>8317</v>
      </c>
      <c r="R2728" t="s">
        <v>8347</v>
      </c>
      <c r="S2728" s="16">
        <f t="shared" si="172"/>
        <v>42452.579988425925</v>
      </c>
      <c r="T2728" s="16">
        <f t="shared" si="173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1" t="s">
        <v>8317</v>
      </c>
      <c r="R2729" t="s">
        <v>8347</v>
      </c>
      <c r="S2729" s="16">
        <f t="shared" si="172"/>
        <v>42198.676655092597</v>
      </c>
      <c r="T2729" s="16">
        <f t="shared" si="173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1" t="s">
        <v>8317</v>
      </c>
      <c r="R2730" t="s">
        <v>8347</v>
      </c>
      <c r="S2730" s="16">
        <f t="shared" si="172"/>
        <v>42333.59993055556</v>
      </c>
      <c r="T2730" s="16">
        <f t="shared" si="173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1" t="s">
        <v>8317</v>
      </c>
      <c r="R2731" t="s">
        <v>8347</v>
      </c>
      <c r="S2731" s="16">
        <f t="shared" si="172"/>
        <v>42095.240706018521</v>
      </c>
      <c r="T2731" s="16">
        <f t="shared" si="173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1" t="s">
        <v>8317</v>
      </c>
      <c r="R2732" t="s">
        <v>8347</v>
      </c>
      <c r="S2732" s="16">
        <f t="shared" si="172"/>
        <v>41351.541377314818</v>
      </c>
      <c r="T2732" s="16">
        <f t="shared" si="173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1" t="s">
        <v>8317</v>
      </c>
      <c r="R2733" t="s">
        <v>8347</v>
      </c>
      <c r="S2733" s="16">
        <f t="shared" si="172"/>
        <v>41872.525717592594</v>
      </c>
      <c r="T2733" s="16">
        <f t="shared" si="173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1" t="s">
        <v>8317</v>
      </c>
      <c r="R2734" t="s">
        <v>8347</v>
      </c>
      <c r="S2734" s="16">
        <f t="shared" si="172"/>
        <v>41389.808194444442</v>
      </c>
      <c r="T2734" s="16">
        <f t="shared" si="173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1" t="s">
        <v>8317</v>
      </c>
      <c r="R2735" t="s">
        <v>8347</v>
      </c>
      <c r="S2735" s="16">
        <f t="shared" si="172"/>
        <v>42044.272847222222</v>
      </c>
      <c r="T2735" s="16">
        <f t="shared" si="173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1" t="s">
        <v>8317</v>
      </c>
      <c r="R2736" t="s">
        <v>8347</v>
      </c>
      <c r="S2736" s="16">
        <f t="shared" si="172"/>
        <v>42626.668888888889</v>
      </c>
      <c r="T2736" s="16">
        <f t="shared" si="173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1" t="s">
        <v>8317</v>
      </c>
      <c r="R2737" t="s">
        <v>8347</v>
      </c>
      <c r="S2737" s="16">
        <f t="shared" si="172"/>
        <v>41316.120949074073</v>
      </c>
      <c r="T2737" s="16">
        <f t="shared" si="173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1" t="s">
        <v>8317</v>
      </c>
      <c r="R2738" t="s">
        <v>8347</v>
      </c>
      <c r="S2738" s="16">
        <f t="shared" si="172"/>
        <v>41722.666354166664</v>
      </c>
      <c r="T2738" s="16">
        <f t="shared" si="173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1" t="s">
        <v>8317</v>
      </c>
      <c r="R2739" t="s">
        <v>8347</v>
      </c>
      <c r="S2739" s="16">
        <f t="shared" si="172"/>
        <v>41611.917673611111</v>
      </c>
      <c r="T2739" s="16">
        <f t="shared" si="173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1" t="s">
        <v>8317</v>
      </c>
      <c r="R2740" t="s">
        <v>8347</v>
      </c>
      <c r="S2740" s="16">
        <f t="shared" si="172"/>
        <v>42620.143564814818</v>
      </c>
      <c r="T2740" s="16">
        <f t="shared" si="173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1" t="s">
        <v>8317</v>
      </c>
      <c r="R2741" t="s">
        <v>8347</v>
      </c>
      <c r="S2741" s="16">
        <f t="shared" si="172"/>
        <v>41719.887928240743</v>
      </c>
      <c r="T2741" s="16">
        <f t="shared" si="173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1" t="s">
        <v>8317</v>
      </c>
      <c r="R2742" t="s">
        <v>8347</v>
      </c>
      <c r="S2742" s="16">
        <f t="shared" si="172"/>
        <v>42045.031851851847</v>
      </c>
      <c r="T2742" s="16">
        <f t="shared" si="173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1" t="s">
        <v>8320</v>
      </c>
      <c r="R2743" t="s">
        <v>8356</v>
      </c>
      <c r="S2743" s="16">
        <f t="shared" si="172"/>
        <v>41911.657430555555</v>
      </c>
      <c r="T2743" s="16">
        <f t="shared" si="173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1" t="s">
        <v>8320</v>
      </c>
      <c r="R2744" t="s">
        <v>8356</v>
      </c>
      <c r="S2744" s="16">
        <f t="shared" si="172"/>
        <v>41030.719756944447</v>
      </c>
      <c r="T2744" s="16">
        <f t="shared" si="173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1" t="s">
        <v>8320</v>
      </c>
      <c r="R2745" t="s">
        <v>8356</v>
      </c>
      <c r="S2745" s="16">
        <f t="shared" si="172"/>
        <v>42632.328784722224</v>
      </c>
      <c r="T2745" s="16">
        <f t="shared" si="173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1" t="s">
        <v>8320</v>
      </c>
      <c r="R2746" t="s">
        <v>8356</v>
      </c>
      <c r="S2746" s="16">
        <f t="shared" si="172"/>
        <v>40938.062476851854</v>
      </c>
      <c r="T2746" s="16">
        <f t="shared" si="173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1" t="s">
        <v>8320</v>
      </c>
      <c r="R2747" t="s">
        <v>8356</v>
      </c>
      <c r="S2747" s="16">
        <f t="shared" si="172"/>
        <v>41044.988055555557</v>
      </c>
      <c r="T2747" s="16">
        <f t="shared" si="173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1" t="s">
        <v>8320</v>
      </c>
      <c r="R2748" t="s">
        <v>8356</v>
      </c>
      <c r="S2748" s="16">
        <f t="shared" si="172"/>
        <v>41850.781377314815</v>
      </c>
      <c r="T2748" s="16">
        <f t="shared" si="173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1" t="s">
        <v>8320</v>
      </c>
      <c r="R2749" t="s">
        <v>8356</v>
      </c>
      <c r="S2749" s="16">
        <f t="shared" si="172"/>
        <v>41044.64811342593</v>
      </c>
      <c r="T2749" s="16">
        <f t="shared" si="173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1" t="s">
        <v>8320</v>
      </c>
      <c r="R2750" t="s">
        <v>8356</v>
      </c>
      <c r="S2750" s="16">
        <f t="shared" si="172"/>
        <v>42585.7106712963</v>
      </c>
      <c r="T2750" s="16">
        <f t="shared" si="173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1" t="s">
        <v>8320</v>
      </c>
      <c r="R2751" t="s">
        <v>8356</v>
      </c>
      <c r="S2751" s="16">
        <f t="shared" si="172"/>
        <v>42068.799039351856</v>
      </c>
      <c r="T2751" s="16">
        <f t="shared" si="173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1" t="s">
        <v>8320</v>
      </c>
      <c r="R2752" t="s">
        <v>8356</v>
      </c>
      <c r="S2752" s="16">
        <f t="shared" si="172"/>
        <v>41078.899826388886</v>
      </c>
      <c r="T2752" s="16">
        <f t="shared" si="173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1" t="s">
        <v>8320</v>
      </c>
      <c r="R2753" t="s">
        <v>8356</v>
      </c>
      <c r="S2753" s="16">
        <f t="shared" si="172"/>
        <v>41747.887060185189</v>
      </c>
      <c r="T2753" s="16">
        <f t="shared" si="173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1"/>
        <v>39.29</v>
      </c>
      <c r="Q2754" s="11" t="s">
        <v>8320</v>
      </c>
      <c r="R2754" t="s">
        <v>8356</v>
      </c>
      <c r="S2754" s="16">
        <f t="shared" si="172"/>
        <v>40855.765092592592</v>
      </c>
      <c r="T2754" s="16">
        <f t="shared" si="173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ref="P2755:P2782" si="176">IFERROR(ROUND(E2755/L2755,2),0)</f>
        <v>47.5</v>
      </c>
      <c r="Q2755" s="11" t="s">
        <v>8320</v>
      </c>
      <c r="R2755" t="s">
        <v>8356</v>
      </c>
      <c r="S2755" s="16">
        <f t="shared" ref="S2755:S2818" si="177">(((J2755/60)/60)/24)+DATE(1970,1,1)</f>
        <v>41117.900729166664</v>
      </c>
      <c r="T2755" s="16">
        <f t="shared" ref="T2755:T2818" si="178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1" t="s">
        <v>8320</v>
      </c>
      <c r="R2756" t="s">
        <v>8356</v>
      </c>
      <c r="S2756" s="16">
        <f t="shared" si="177"/>
        <v>41863.636006944449</v>
      </c>
      <c r="T2756" s="16">
        <f t="shared" si="178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1" t="s">
        <v>8320</v>
      </c>
      <c r="R2757" t="s">
        <v>8356</v>
      </c>
      <c r="S2757" s="16">
        <f t="shared" si="177"/>
        <v>42072.790821759263</v>
      </c>
      <c r="T2757" s="16">
        <f t="shared" si="178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1" t="s">
        <v>8320</v>
      </c>
      <c r="R2758" t="s">
        <v>8356</v>
      </c>
      <c r="S2758" s="16">
        <f t="shared" si="177"/>
        <v>41620.90047453704</v>
      </c>
      <c r="T2758" s="16">
        <f t="shared" si="178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1" t="s">
        <v>8320</v>
      </c>
      <c r="R2759" t="s">
        <v>8356</v>
      </c>
      <c r="S2759" s="16">
        <f t="shared" si="177"/>
        <v>42573.65662037037</v>
      </c>
      <c r="T2759" s="16">
        <f t="shared" si="178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1" t="s">
        <v>8320</v>
      </c>
      <c r="R2760" t="s">
        <v>8356</v>
      </c>
      <c r="S2760" s="16">
        <f t="shared" si="177"/>
        <v>42639.441932870366</v>
      </c>
      <c r="T2760" s="16">
        <f t="shared" si="178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1" t="s">
        <v>8320</v>
      </c>
      <c r="R2761" t="s">
        <v>8356</v>
      </c>
      <c r="S2761" s="16">
        <f t="shared" si="177"/>
        <v>42524.36650462963</v>
      </c>
      <c r="T2761" s="16">
        <f t="shared" si="178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1" t="s">
        <v>8320</v>
      </c>
      <c r="R2762" t="s">
        <v>8356</v>
      </c>
      <c r="S2762" s="16">
        <f t="shared" si="177"/>
        <v>41415.461319444446</v>
      </c>
      <c r="T2762" s="16">
        <f t="shared" si="178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1" t="s">
        <v>8320</v>
      </c>
      <c r="R2763" t="s">
        <v>8356</v>
      </c>
      <c r="S2763" s="16">
        <f t="shared" si="177"/>
        <v>41247.063576388886</v>
      </c>
      <c r="T2763" s="16">
        <f t="shared" si="178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1" t="s">
        <v>8320</v>
      </c>
      <c r="R2764" t="s">
        <v>8356</v>
      </c>
      <c r="S2764" s="16">
        <f t="shared" si="177"/>
        <v>40927.036979166667</v>
      </c>
      <c r="T2764" s="16">
        <f t="shared" si="178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1" t="s">
        <v>8320</v>
      </c>
      <c r="R2765" t="s">
        <v>8356</v>
      </c>
      <c r="S2765" s="16">
        <f t="shared" si="177"/>
        <v>41373.579675925925</v>
      </c>
      <c r="T2765" s="16">
        <f t="shared" si="178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1" t="s">
        <v>8320</v>
      </c>
      <c r="R2766" t="s">
        <v>8356</v>
      </c>
      <c r="S2766" s="16">
        <f t="shared" si="177"/>
        <v>41030.292025462964</v>
      </c>
      <c r="T2766" s="16">
        <f t="shared" si="178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1" t="s">
        <v>8320</v>
      </c>
      <c r="R2767" t="s">
        <v>8356</v>
      </c>
      <c r="S2767" s="16">
        <f t="shared" si="177"/>
        <v>41194.579027777778</v>
      </c>
      <c r="T2767" s="16">
        <f t="shared" si="178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1" t="s">
        <v>8320</v>
      </c>
      <c r="R2768" t="s">
        <v>8356</v>
      </c>
      <c r="S2768" s="16">
        <f t="shared" si="177"/>
        <v>40736.668032407404</v>
      </c>
      <c r="T2768" s="16">
        <f t="shared" si="178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1" t="s">
        <v>8320</v>
      </c>
      <c r="R2769" t="s">
        <v>8356</v>
      </c>
      <c r="S2769" s="16">
        <f t="shared" si="177"/>
        <v>42172.958912037036</v>
      </c>
      <c r="T2769" s="16">
        <f t="shared" si="178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1" t="s">
        <v>8320</v>
      </c>
      <c r="R2770" t="s">
        <v>8356</v>
      </c>
      <c r="S2770" s="16">
        <f t="shared" si="177"/>
        <v>40967.614849537036</v>
      </c>
      <c r="T2770" s="16">
        <f t="shared" si="178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1" t="s">
        <v>8320</v>
      </c>
      <c r="R2771" t="s">
        <v>8356</v>
      </c>
      <c r="S2771" s="16">
        <f t="shared" si="177"/>
        <v>41745.826273148145</v>
      </c>
      <c r="T2771" s="16">
        <f t="shared" si="178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1" t="s">
        <v>8320</v>
      </c>
      <c r="R2772" t="s">
        <v>8356</v>
      </c>
      <c r="S2772" s="16">
        <f t="shared" si="177"/>
        <v>41686.705208333333</v>
      </c>
      <c r="T2772" s="16">
        <f t="shared" si="178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1" t="s">
        <v>8320</v>
      </c>
      <c r="R2773" t="s">
        <v>8356</v>
      </c>
      <c r="S2773" s="16">
        <f t="shared" si="177"/>
        <v>41257.531712962962</v>
      </c>
      <c r="T2773" s="16">
        <f t="shared" si="178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1" t="s">
        <v>8320</v>
      </c>
      <c r="R2774" t="s">
        <v>8356</v>
      </c>
      <c r="S2774" s="16">
        <f t="shared" si="177"/>
        <v>41537.869143518517</v>
      </c>
      <c r="T2774" s="16">
        <f t="shared" si="178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1" t="s">
        <v>8320</v>
      </c>
      <c r="R2775" t="s">
        <v>8356</v>
      </c>
      <c r="S2775" s="16">
        <f t="shared" si="177"/>
        <v>42474.86482638889</v>
      </c>
      <c r="T2775" s="16">
        <f t="shared" si="178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1" t="s">
        <v>8320</v>
      </c>
      <c r="R2776" t="s">
        <v>8356</v>
      </c>
      <c r="S2776" s="16">
        <f t="shared" si="177"/>
        <v>41311.126481481479</v>
      </c>
      <c r="T2776" s="16">
        <f t="shared" si="178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1" t="s">
        <v>8320</v>
      </c>
      <c r="R2777" t="s">
        <v>8356</v>
      </c>
      <c r="S2777" s="16">
        <f t="shared" si="177"/>
        <v>40863.013356481482</v>
      </c>
      <c r="T2777" s="16">
        <f t="shared" si="178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1" t="s">
        <v>8320</v>
      </c>
      <c r="R2778" t="s">
        <v>8356</v>
      </c>
      <c r="S2778" s="16">
        <f t="shared" si="177"/>
        <v>42136.297175925924</v>
      </c>
      <c r="T2778" s="16">
        <f t="shared" si="178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1" t="s">
        <v>8320</v>
      </c>
      <c r="R2779" t="s">
        <v>8356</v>
      </c>
      <c r="S2779" s="16">
        <f t="shared" si="177"/>
        <v>42172.669027777782</v>
      </c>
      <c r="T2779" s="16">
        <f t="shared" si="178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1" t="s">
        <v>8320</v>
      </c>
      <c r="R2780" t="s">
        <v>8356</v>
      </c>
      <c r="S2780" s="16">
        <f t="shared" si="177"/>
        <v>41846.978078703702</v>
      </c>
      <c r="T2780" s="16">
        <f t="shared" si="178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1" t="s">
        <v>8320</v>
      </c>
      <c r="R2781" t="s">
        <v>8356</v>
      </c>
      <c r="S2781" s="16">
        <f t="shared" si="177"/>
        <v>42300.585891203707</v>
      </c>
      <c r="T2781" s="16">
        <f t="shared" si="178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1" t="s">
        <v>8320</v>
      </c>
      <c r="R2782" t="s">
        <v>8356</v>
      </c>
      <c r="S2782" s="16">
        <f t="shared" si="177"/>
        <v>42774.447777777779</v>
      </c>
      <c r="T2782" s="16">
        <f t="shared" si="178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IFERROR(ROUND(E2783/L2783,2),"N/A")</f>
        <v>47</v>
      </c>
      <c r="Q2783" s="11" t="s">
        <v>8315</v>
      </c>
      <c r="R2783" t="s">
        <v>8316</v>
      </c>
      <c r="S2783" s="16">
        <f t="shared" si="177"/>
        <v>42018.94159722222</v>
      </c>
      <c r="T2783" s="16">
        <f t="shared" si="178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66.67</v>
      </c>
      <c r="Q2784" s="11" t="s">
        <v>8315</v>
      </c>
      <c r="R2784" t="s">
        <v>8316</v>
      </c>
      <c r="S2784" s="16">
        <f t="shared" si="177"/>
        <v>42026.924976851849</v>
      </c>
      <c r="T2784" s="16">
        <f t="shared" si="178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18.77</v>
      </c>
      <c r="Q2785" s="11" t="s">
        <v>8315</v>
      </c>
      <c r="R2785" t="s">
        <v>8316</v>
      </c>
      <c r="S2785" s="16">
        <f t="shared" si="177"/>
        <v>42103.535254629634</v>
      </c>
      <c r="T2785" s="16">
        <f t="shared" si="178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66.11</v>
      </c>
      <c r="Q2786" s="11" t="s">
        <v>8315</v>
      </c>
      <c r="R2786" t="s">
        <v>8316</v>
      </c>
      <c r="S2786" s="16">
        <f t="shared" si="177"/>
        <v>41920.787534722222</v>
      </c>
      <c r="T2786" s="16">
        <f t="shared" si="178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36.86</v>
      </c>
      <c r="Q2787" s="11" t="s">
        <v>8315</v>
      </c>
      <c r="R2787" t="s">
        <v>8316</v>
      </c>
      <c r="S2787" s="16">
        <f t="shared" si="177"/>
        <v>42558.189432870371</v>
      </c>
      <c r="T2787" s="16">
        <f t="shared" si="178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1" t="s">
        <v>8315</v>
      </c>
      <c r="R2788" t="s">
        <v>8316</v>
      </c>
      <c r="S2788" s="16">
        <f t="shared" si="177"/>
        <v>41815.569212962961</v>
      </c>
      <c r="T2788" s="16">
        <f t="shared" si="178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1" t="s">
        <v>8315</v>
      </c>
      <c r="R2789" t="s">
        <v>8316</v>
      </c>
      <c r="S2789" s="16">
        <f t="shared" si="177"/>
        <v>41808.198518518519</v>
      </c>
      <c r="T2789" s="16">
        <f t="shared" si="178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1" t="s">
        <v>8315</v>
      </c>
      <c r="R2790" t="s">
        <v>8316</v>
      </c>
      <c r="S2790" s="16">
        <f t="shared" si="177"/>
        <v>42550.701886574068</v>
      </c>
      <c r="T2790" s="16">
        <f t="shared" si="178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1" t="s">
        <v>8315</v>
      </c>
      <c r="R2791" t="s">
        <v>8316</v>
      </c>
      <c r="S2791" s="16">
        <f t="shared" si="177"/>
        <v>42056.013124999998</v>
      </c>
      <c r="T2791" s="16">
        <f t="shared" si="178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1" t="s">
        <v>8315</v>
      </c>
      <c r="R2792" t="s">
        <v>8316</v>
      </c>
      <c r="S2792" s="16">
        <f t="shared" si="177"/>
        <v>42016.938692129625</v>
      </c>
      <c r="T2792" s="16">
        <f t="shared" si="178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1" t="s">
        <v>8315</v>
      </c>
      <c r="R2793" t="s">
        <v>8316</v>
      </c>
      <c r="S2793" s="16">
        <f t="shared" si="177"/>
        <v>42591.899988425925</v>
      </c>
      <c r="T2793" s="16">
        <f t="shared" si="178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1" t="s">
        <v>8315</v>
      </c>
      <c r="R2794" t="s">
        <v>8316</v>
      </c>
      <c r="S2794" s="16">
        <f t="shared" si="177"/>
        <v>42183.231006944443</v>
      </c>
      <c r="T2794" s="16">
        <f t="shared" si="178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1" t="s">
        <v>8315</v>
      </c>
      <c r="R2795" t="s">
        <v>8316</v>
      </c>
      <c r="S2795" s="16">
        <f t="shared" si="177"/>
        <v>42176.419039351851</v>
      </c>
      <c r="T2795" s="16">
        <f t="shared" si="178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1" t="s">
        <v>8315</v>
      </c>
      <c r="R2796" t="s">
        <v>8316</v>
      </c>
      <c r="S2796" s="16">
        <f t="shared" si="177"/>
        <v>42416.691655092596</v>
      </c>
      <c r="T2796" s="16">
        <f t="shared" si="178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1" t="s">
        <v>8315</v>
      </c>
      <c r="R2797" t="s">
        <v>8316</v>
      </c>
      <c r="S2797" s="16">
        <f t="shared" si="177"/>
        <v>41780.525937500002</v>
      </c>
      <c r="T2797" s="16">
        <f t="shared" si="178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1" t="s">
        <v>8315</v>
      </c>
      <c r="R2798" t="s">
        <v>8316</v>
      </c>
      <c r="S2798" s="16">
        <f t="shared" si="177"/>
        <v>41795.528101851851</v>
      </c>
      <c r="T2798" s="16">
        <f t="shared" si="178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1" t="s">
        <v>8315</v>
      </c>
      <c r="R2799" t="s">
        <v>8316</v>
      </c>
      <c r="S2799" s="16">
        <f t="shared" si="177"/>
        <v>41798.94027777778</v>
      </c>
      <c r="T2799" s="16">
        <f t="shared" si="178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1" t="s">
        <v>8315</v>
      </c>
      <c r="R2800" t="s">
        <v>8316</v>
      </c>
      <c r="S2800" s="16">
        <f t="shared" si="177"/>
        <v>42201.675011574072</v>
      </c>
      <c r="T2800" s="16">
        <f t="shared" si="178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1" t="s">
        <v>8315</v>
      </c>
      <c r="R2801" t="s">
        <v>8316</v>
      </c>
      <c r="S2801" s="16">
        <f t="shared" si="177"/>
        <v>42507.264699074076</v>
      </c>
      <c r="T2801" s="16">
        <f t="shared" si="178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1" t="s">
        <v>8315</v>
      </c>
      <c r="R2802" t="s">
        <v>8316</v>
      </c>
      <c r="S2802" s="16">
        <f t="shared" si="177"/>
        <v>41948.552847222221</v>
      </c>
      <c r="T2802" s="16">
        <f t="shared" si="178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1" t="s">
        <v>8315</v>
      </c>
      <c r="R2803" t="s">
        <v>8316</v>
      </c>
      <c r="S2803" s="16">
        <f t="shared" si="177"/>
        <v>41900.243159722224</v>
      </c>
      <c r="T2803" s="16">
        <f t="shared" si="178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1" t="s">
        <v>8315</v>
      </c>
      <c r="R2804" t="s">
        <v>8316</v>
      </c>
      <c r="S2804" s="16">
        <f t="shared" si="177"/>
        <v>42192.64707175926</v>
      </c>
      <c r="T2804" s="16">
        <f t="shared" si="178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1" t="s">
        <v>8315</v>
      </c>
      <c r="R2805" t="s">
        <v>8316</v>
      </c>
      <c r="S2805" s="16">
        <f t="shared" si="177"/>
        <v>42158.065694444449</v>
      </c>
      <c r="T2805" s="16">
        <f t="shared" si="178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1" t="s">
        <v>8315</v>
      </c>
      <c r="R2806" t="s">
        <v>8316</v>
      </c>
      <c r="S2806" s="16">
        <f t="shared" si="177"/>
        <v>41881.453587962962</v>
      </c>
      <c r="T2806" s="16">
        <f t="shared" si="178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1" t="s">
        <v>8315</v>
      </c>
      <c r="R2807" t="s">
        <v>8316</v>
      </c>
      <c r="S2807" s="16">
        <f t="shared" si="177"/>
        <v>42213.505474537036</v>
      </c>
      <c r="T2807" s="16">
        <f t="shared" si="178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1" t="s">
        <v>8315</v>
      </c>
      <c r="R2808" t="s">
        <v>8316</v>
      </c>
      <c r="S2808" s="16">
        <f t="shared" si="177"/>
        <v>42185.267245370371</v>
      </c>
      <c r="T2808" s="16">
        <f t="shared" si="178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1" t="s">
        <v>8315</v>
      </c>
      <c r="R2809" t="s">
        <v>8316</v>
      </c>
      <c r="S2809" s="16">
        <f t="shared" si="177"/>
        <v>42154.873124999998</v>
      </c>
      <c r="T2809" s="16">
        <f t="shared" si="178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1" t="s">
        <v>8315</v>
      </c>
      <c r="R2810" t="s">
        <v>8316</v>
      </c>
      <c r="S2810" s="16">
        <f t="shared" si="177"/>
        <v>42208.84646990741</v>
      </c>
      <c r="T2810" s="16">
        <f t="shared" si="178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1" t="s">
        <v>8315</v>
      </c>
      <c r="R2811" t="s">
        <v>8316</v>
      </c>
      <c r="S2811" s="16">
        <f t="shared" si="177"/>
        <v>42451.496817129635</v>
      </c>
      <c r="T2811" s="16">
        <f t="shared" si="178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1" t="s">
        <v>8315</v>
      </c>
      <c r="R2812" t="s">
        <v>8316</v>
      </c>
      <c r="S2812" s="16">
        <f t="shared" si="177"/>
        <v>41759.13962962963</v>
      </c>
      <c r="T2812" s="16">
        <f t="shared" si="178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1" t="s">
        <v>8315</v>
      </c>
      <c r="R2813" t="s">
        <v>8316</v>
      </c>
      <c r="S2813" s="16">
        <f t="shared" si="177"/>
        <v>42028.496562500004</v>
      </c>
      <c r="T2813" s="16">
        <f t="shared" si="178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1" t="s">
        <v>8315</v>
      </c>
      <c r="R2814" t="s">
        <v>8316</v>
      </c>
      <c r="S2814" s="16">
        <f t="shared" si="177"/>
        <v>42054.74418981481</v>
      </c>
      <c r="T2814" s="16">
        <f t="shared" si="178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1" t="s">
        <v>8315</v>
      </c>
      <c r="R2815" t="s">
        <v>8316</v>
      </c>
      <c r="S2815" s="16">
        <f t="shared" si="177"/>
        <v>42693.742604166662</v>
      </c>
      <c r="T2815" s="16">
        <f t="shared" si="178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1" t="s">
        <v>8315</v>
      </c>
      <c r="R2816" t="s">
        <v>8316</v>
      </c>
      <c r="S2816" s="16">
        <f t="shared" si="177"/>
        <v>42103.399479166663</v>
      </c>
      <c r="T2816" s="16">
        <f t="shared" si="178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1" t="s">
        <v>8315</v>
      </c>
      <c r="R2817" t="s">
        <v>8316</v>
      </c>
      <c r="S2817" s="16">
        <f t="shared" si="177"/>
        <v>42559.776724537034</v>
      </c>
      <c r="T2817" s="16">
        <f t="shared" si="178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25.13</v>
      </c>
      <c r="Q2818" s="11" t="s">
        <v>8315</v>
      </c>
      <c r="R2818" t="s">
        <v>8316</v>
      </c>
      <c r="S2818" s="16">
        <f t="shared" si="177"/>
        <v>42188.467499999999</v>
      </c>
      <c r="T2818" s="16">
        <f t="shared" si="178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23.64</v>
      </c>
      <c r="Q2819" s="11" t="s">
        <v>8315</v>
      </c>
      <c r="R2819" t="s">
        <v>8316</v>
      </c>
      <c r="S2819" s="16">
        <f t="shared" ref="S2819:S2882" si="181">(((J2819/60)/60)/24)+DATE(1970,1,1)</f>
        <v>42023.634976851856</v>
      </c>
      <c r="T2819" s="16">
        <f t="shared" ref="T2819:T2882" si="182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103.95</v>
      </c>
      <c r="Q2820" s="11" t="s">
        <v>8315</v>
      </c>
      <c r="R2820" t="s">
        <v>8316</v>
      </c>
      <c r="S2820" s="16">
        <f t="shared" si="181"/>
        <v>42250.598217592589</v>
      </c>
      <c r="T2820" s="16">
        <f t="shared" si="182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50.38</v>
      </c>
      <c r="Q2821" s="11" t="s">
        <v>8315</v>
      </c>
      <c r="R2821" t="s">
        <v>8316</v>
      </c>
      <c r="S2821" s="16">
        <f t="shared" si="181"/>
        <v>42139.525567129633</v>
      </c>
      <c r="T2821" s="16">
        <f t="shared" si="182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13.6</v>
      </c>
      <c r="Q2822" s="11" t="s">
        <v>8315</v>
      </c>
      <c r="R2822" t="s">
        <v>8316</v>
      </c>
      <c r="S2822" s="16">
        <f t="shared" si="181"/>
        <v>42401.610983796301</v>
      </c>
      <c r="T2822" s="16">
        <f t="shared" si="182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28.57</v>
      </c>
      <c r="Q2823" s="11" t="s">
        <v>8315</v>
      </c>
      <c r="R2823" t="s">
        <v>8316</v>
      </c>
      <c r="S2823" s="16">
        <f t="shared" si="181"/>
        <v>41875.922858796301</v>
      </c>
      <c r="T2823" s="16">
        <f t="shared" si="182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63.83</v>
      </c>
      <c r="Q2824" s="11" t="s">
        <v>8315</v>
      </c>
      <c r="R2824" t="s">
        <v>8316</v>
      </c>
      <c r="S2824" s="16">
        <f t="shared" si="181"/>
        <v>42060.683935185181</v>
      </c>
      <c r="T2824" s="16">
        <f t="shared" si="182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8.86</v>
      </c>
      <c r="Q2825" s="11" t="s">
        <v>8315</v>
      </c>
      <c r="R2825" t="s">
        <v>8316</v>
      </c>
      <c r="S2825" s="16">
        <f t="shared" si="181"/>
        <v>42067.011643518519</v>
      </c>
      <c r="T2825" s="16">
        <f t="shared" si="182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50.67</v>
      </c>
      <c r="Q2826" s="11" t="s">
        <v>8315</v>
      </c>
      <c r="R2826" t="s">
        <v>8316</v>
      </c>
      <c r="S2826" s="16">
        <f t="shared" si="181"/>
        <v>42136.270787037036</v>
      </c>
      <c r="T2826" s="16">
        <f t="shared" si="182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60.78</v>
      </c>
      <c r="Q2827" s="11" t="s">
        <v>8315</v>
      </c>
      <c r="R2827" t="s">
        <v>8316</v>
      </c>
      <c r="S2827" s="16">
        <f t="shared" si="181"/>
        <v>42312.792662037042</v>
      </c>
      <c r="T2827" s="16">
        <f t="shared" si="182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113.42</v>
      </c>
      <c r="Q2828" s="11" t="s">
        <v>8315</v>
      </c>
      <c r="R2828" t="s">
        <v>8316</v>
      </c>
      <c r="S2828" s="16">
        <f t="shared" si="181"/>
        <v>42171.034861111111</v>
      </c>
      <c r="T2828" s="16">
        <f t="shared" si="182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104.57</v>
      </c>
      <c r="Q2829" s="11" t="s">
        <v>8315</v>
      </c>
      <c r="R2829" t="s">
        <v>8316</v>
      </c>
      <c r="S2829" s="16">
        <f t="shared" si="181"/>
        <v>42494.683634259258</v>
      </c>
      <c r="T2829" s="16">
        <f t="shared" si="182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98.31</v>
      </c>
      <c r="Q2830" s="11" t="s">
        <v>8315</v>
      </c>
      <c r="R2830" t="s">
        <v>8316</v>
      </c>
      <c r="S2830" s="16">
        <f t="shared" si="181"/>
        <v>42254.264687499999</v>
      </c>
      <c r="T2830" s="16">
        <f t="shared" si="182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35.04</v>
      </c>
      <c r="Q2831" s="11" t="s">
        <v>8315</v>
      </c>
      <c r="R2831" t="s">
        <v>8316</v>
      </c>
      <c r="S2831" s="16">
        <f t="shared" si="181"/>
        <v>42495.434236111112</v>
      </c>
      <c r="T2831" s="16">
        <f t="shared" si="182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272.73</v>
      </c>
      <c r="Q2832" s="11" t="s">
        <v>8315</v>
      </c>
      <c r="R2832" t="s">
        <v>8316</v>
      </c>
      <c r="S2832" s="16">
        <f t="shared" si="181"/>
        <v>41758.839675925927</v>
      </c>
      <c r="T2832" s="16">
        <f t="shared" si="182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63.85</v>
      </c>
      <c r="Q2833" s="11" t="s">
        <v>8315</v>
      </c>
      <c r="R2833" t="s">
        <v>8316</v>
      </c>
      <c r="S2833" s="16">
        <f t="shared" si="181"/>
        <v>42171.824884259258</v>
      </c>
      <c r="T2833" s="16">
        <f t="shared" si="182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30.19</v>
      </c>
      <c r="Q2834" s="11" t="s">
        <v>8315</v>
      </c>
      <c r="R2834" t="s">
        <v>8316</v>
      </c>
      <c r="S2834" s="16">
        <f t="shared" si="181"/>
        <v>41938.709421296298</v>
      </c>
      <c r="T2834" s="16">
        <f t="shared" si="182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83.51</v>
      </c>
      <c r="Q2835" s="11" t="s">
        <v>8315</v>
      </c>
      <c r="R2835" t="s">
        <v>8316</v>
      </c>
      <c r="S2835" s="16">
        <f t="shared" si="181"/>
        <v>42268.127696759257</v>
      </c>
      <c r="T2835" s="16">
        <f t="shared" si="182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64.760000000000005</v>
      </c>
      <c r="Q2836" s="11" t="s">
        <v>8315</v>
      </c>
      <c r="R2836" t="s">
        <v>8316</v>
      </c>
      <c r="S2836" s="16">
        <f t="shared" si="181"/>
        <v>42019.959837962961</v>
      </c>
      <c r="T2836" s="16">
        <f t="shared" si="182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20.12</v>
      </c>
      <c r="Q2837" s="11" t="s">
        <v>8315</v>
      </c>
      <c r="R2837" t="s">
        <v>8316</v>
      </c>
      <c r="S2837" s="16">
        <f t="shared" si="181"/>
        <v>42313.703900462962</v>
      </c>
      <c r="T2837" s="16">
        <f t="shared" si="182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44.09</v>
      </c>
      <c r="Q2838" s="11" t="s">
        <v>8315</v>
      </c>
      <c r="R2838" t="s">
        <v>8316</v>
      </c>
      <c r="S2838" s="16">
        <f t="shared" si="181"/>
        <v>42746.261782407411</v>
      </c>
      <c r="T2838" s="16">
        <f t="shared" si="182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40.479999999999997</v>
      </c>
      <c r="Q2839" s="11" t="s">
        <v>8315</v>
      </c>
      <c r="R2839" t="s">
        <v>8316</v>
      </c>
      <c r="S2839" s="16">
        <f t="shared" si="181"/>
        <v>42307.908379629633</v>
      </c>
      <c r="T2839" s="16">
        <f t="shared" si="182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44.54</v>
      </c>
      <c r="Q2840" s="11" t="s">
        <v>8315</v>
      </c>
      <c r="R2840" t="s">
        <v>8316</v>
      </c>
      <c r="S2840" s="16">
        <f t="shared" si="181"/>
        <v>41842.607592592591</v>
      </c>
      <c r="T2840" s="16">
        <f t="shared" si="182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125.81</v>
      </c>
      <c r="Q2841" s="11" t="s">
        <v>8315</v>
      </c>
      <c r="R2841" t="s">
        <v>8316</v>
      </c>
      <c r="S2841" s="16">
        <f t="shared" si="181"/>
        <v>41853.240208333329</v>
      </c>
      <c r="T2841" s="16">
        <f t="shared" si="182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19.7</v>
      </c>
      <c r="Q2842" s="11" t="s">
        <v>8315</v>
      </c>
      <c r="R2842" t="s">
        <v>8316</v>
      </c>
      <c r="S2842" s="16">
        <f t="shared" si="181"/>
        <v>42060.035636574074</v>
      </c>
      <c r="T2842" s="16">
        <f t="shared" si="182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10</v>
      </c>
      <c r="Q2843" s="11" t="s">
        <v>8315</v>
      </c>
      <c r="R2843" t="s">
        <v>8316</v>
      </c>
      <c r="S2843" s="16">
        <f t="shared" si="181"/>
        <v>42291.739548611105</v>
      </c>
      <c r="T2843" s="16">
        <f t="shared" si="182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 t="str">
        <f t="shared" si="179"/>
        <v>N/A</v>
      </c>
      <c r="Q2844" s="11" t="s">
        <v>8315</v>
      </c>
      <c r="R2844" t="s">
        <v>8316</v>
      </c>
      <c r="S2844" s="16">
        <f t="shared" si="181"/>
        <v>41784.952488425923</v>
      </c>
      <c r="T2844" s="16">
        <f t="shared" si="182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 t="str">
        <f t="shared" si="179"/>
        <v>N/A</v>
      </c>
      <c r="Q2845" s="11" t="s">
        <v>8315</v>
      </c>
      <c r="R2845" t="s">
        <v>8316</v>
      </c>
      <c r="S2845" s="16">
        <f t="shared" si="181"/>
        <v>42492.737847222219</v>
      </c>
      <c r="T2845" s="16">
        <f t="shared" si="182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30</v>
      </c>
      <c r="Q2846" s="11" t="s">
        <v>8315</v>
      </c>
      <c r="R2846" t="s">
        <v>8316</v>
      </c>
      <c r="S2846" s="16">
        <f t="shared" si="181"/>
        <v>42709.546064814815</v>
      </c>
      <c r="T2846" s="16">
        <f t="shared" si="182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IFERROR(ROUND(E2847/L2847,2),"N/A")</f>
        <v>60.67</v>
      </c>
      <c r="Q2847" s="11" t="s">
        <v>8315</v>
      </c>
      <c r="R2847" t="s">
        <v>8316</v>
      </c>
      <c r="S2847" s="16">
        <f t="shared" si="181"/>
        <v>42103.016585648147</v>
      </c>
      <c r="T2847" s="16">
        <f t="shared" si="182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 t="str">
        <f t="shared" si="183"/>
        <v>N/A</v>
      </c>
      <c r="Q2848" s="11" t="s">
        <v>8315</v>
      </c>
      <c r="R2848" t="s">
        <v>8316</v>
      </c>
      <c r="S2848" s="16">
        <f t="shared" si="181"/>
        <v>42108.692060185189</v>
      </c>
      <c r="T2848" s="16">
        <f t="shared" si="182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 t="str">
        <f t="shared" si="183"/>
        <v>N/A</v>
      </c>
      <c r="Q2849" s="11" t="s">
        <v>8315</v>
      </c>
      <c r="R2849" t="s">
        <v>8316</v>
      </c>
      <c r="S2849" s="16">
        <f t="shared" si="181"/>
        <v>42453.806307870371</v>
      </c>
      <c r="T2849" s="16">
        <f t="shared" si="182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23.33</v>
      </c>
      <c r="Q2850" s="11" t="s">
        <v>8315</v>
      </c>
      <c r="R2850" t="s">
        <v>8316</v>
      </c>
      <c r="S2850" s="16">
        <f t="shared" si="181"/>
        <v>42123.648831018523</v>
      </c>
      <c r="T2850" s="16">
        <f t="shared" si="182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5</v>
      </c>
      <c r="Q2851" s="11" t="s">
        <v>8315</v>
      </c>
      <c r="R2851" t="s">
        <v>8316</v>
      </c>
      <c r="S2851" s="16">
        <f t="shared" si="181"/>
        <v>42453.428240740745</v>
      </c>
      <c r="T2851" s="16">
        <f t="shared" si="182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23.92</v>
      </c>
      <c r="Q2852" s="11" t="s">
        <v>8315</v>
      </c>
      <c r="R2852" t="s">
        <v>8316</v>
      </c>
      <c r="S2852" s="16">
        <f t="shared" si="181"/>
        <v>41858.007071759261</v>
      </c>
      <c r="T2852" s="16">
        <f t="shared" si="182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 t="str">
        <f t="shared" si="183"/>
        <v>N/A</v>
      </c>
      <c r="Q2853" s="11" t="s">
        <v>8315</v>
      </c>
      <c r="R2853" t="s">
        <v>8316</v>
      </c>
      <c r="S2853" s="16">
        <f t="shared" si="181"/>
        <v>42390.002650462964</v>
      </c>
      <c r="T2853" s="16">
        <f t="shared" si="182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15.83</v>
      </c>
      <c r="Q2854" s="11" t="s">
        <v>8315</v>
      </c>
      <c r="R2854" t="s">
        <v>8316</v>
      </c>
      <c r="S2854" s="16">
        <f t="shared" si="181"/>
        <v>41781.045173611114</v>
      </c>
      <c r="T2854" s="16">
        <f t="shared" si="182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 t="str">
        <f t="shared" si="183"/>
        <v>N/A</v>
      </c>
      <c r="Q2855" s="11" t="s">
        <v>8315</v>
      </c>
      <c r="R2855" t="s">
        <v>8316</v>
      </c>
      <c r="S2855" s="16">
        <f t="shared" si="181"/>
        <v>41836.190937499996</v>
      </c>
      <c r="T2855" s="16">
        <f t="shared" si="182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29.79</v>
      </c>
      <c r="Q2856" s="11" t="s">
        <v>8315</v>
      </c>
      <c r="R2856" t="s">
        <v>8316</v>
      </c>
      <c r="S2856" s="16">
        <f t="shared" si="181"/>
        <v>42111.71665509259</v>
      </c>
      <c r="T2856" s="16">
        <f t="shared" si="182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60</v>
      </c>
      <c r="Q2857" s="11" t="s">
        <v>8315</v>
      </c>
      <c r="R2857" t="s">
        <v>8316</v>
      </c>
      <c r="S2857" s="16">
        <f t="shared" si="181"/>
        <v>42370.007766203707</v>
      </c>
      <c r="T2857" s="16">
        <f t="shared" si="182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24.33</v>
      </c>
      <c r="Q2858" s="11" t="s">
        <v>8315</v>
      </c>
      <c r="R2858" t="s">
        <v>8316</v>
      </c>
      <c r="S2858" s="16">
        <f t="shared" si="181"/>
        <v>42165.037581018521</v>
      </c>
      <c r="T2858" s="16">
        <f t="shared" si="182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500</v>
      </c>
      <c r="Q2859" s="11" t="s">
        <v>8315</v>
      </c>
      <c r="R2859" t="s">
        <v>8316</v>
      </c>
      <c r="S2859" s="16">
        <f t="shared" si="181"/>
        <v>42726.920081018514</v>
      </c>
      <c r="T2859" s="16">
        <f t="shared" si="182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 t="str">
        <f t="shared" si="183"/>
        <v>N/A</v>
      </c>
      <c r="Q2860" s="11" t="s">
        <v>8315</v>
      </c>
      <c r="R2860" t="s">
        <v>8316</v>
      </c>
      <c r="S2860" s="16">
        <f t="shared" si="181"/>
        <v>41954.545081018514</v>
      </c>
      <c r="T2860" s="16">
        <f t="shared" si="182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35</v>
      </c>
      <c r="Q2861" s="11" t="s">
        <v>8315</v>
      </c>
      <c r="R2861" t="s">
        <v>8316</v>
      </c>
      <c r="S2861" s="16">
        <f t="shared" si="181"/>
        <v>42233.362314814818</v>
      </c>
      <c r="T2861" s="16">
        <f t="shared" si="182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29.56</v>
      </c>
      <c r="Q2862" s="11" t="s">
        <v>8315</v>
      </c>
      <c r="R2862" t="s">
        <v>8316</v>
      </c>
      <c r="S2862" s="16">
        <f t="shared" si="181"/>
        <v>42480.800648148142</v>
      </c>
      <c r="T2862" s="16">
        <f t="shared" si="182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26.67</v>
      </c>
      <c r="Q2863" s="11" t="s">
        <v>8315</v>
      </c>
      <c r="R2863" t="s">
        <v>8316</v>
      </c>
      <c r="S2863" s="16">
        <f t="shared" si="181"/>
        <v>42257.590833333335</v>
      </c>
      <c r="T2863" s="16">
        <f t="shared" si="182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18.329999999999998</v>
      </c>
      <c r="Q2864" s="11" t="s">
        <v>8315</v>
      </c>
      <c r="R2864" t="s">
        <v>8316</v>
      </c>
      <c r="S2864" s="16">
        <f t="shared" si="181"/>
        <v>41784.789687500001</v>
      </c>
      <c r="T2864" s="16">
        <f t="shared" si="182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20</v>
      </c>
      <c r="Q2865" s="11" t="s">
        <v>8315</v>
      </c>
      <c r="R2865" t="s">
        <v>8316</v>
      </c>
      <c r="S2865" s="16">
        <f t="shared" si="181"/>
        <v>41831.675034722226</v>
      </c>
      <c r="T2865" s="16">
        <f t="shared" si="182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13.33</v>
      </c>
      <c r="Q2866" s="11" t="s">
        <v>8315</v>
      </c>
      <c r="R2866" t="s">
        <v>8316</v>
      </c>
      <c r="S2866" s="16">
        <f t="shared" si="181"/>
        <v>42172.613506944443</v>
      </c>
      <c r="T2866" s="16">
        <f t="shared" si="182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 t="str">
        <f t="shared" si="183"/>
        <v>N/A</v>
      </c>
      <c r="Q2867" s="11" t="s">
        <v>8315</v>
      </c>
      <c r="R2867" t="s">
        <v>8316</v>
      </c>
      <c r="S2867" s="16">
        <f t="shared" si="181"/>
        <v>41950.114108796297</v>
      </c>
      <c r="T2867" s="16">
        <f t="shared" si="182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22.5</v>
      </c>
      <c r="Q2868" s="11" t="s">
        <v>8315</v>
      </c>
      <c r="R2868" t="s">
        <v>8316</v>
      </c>
      <c r="S2868" s="16">
        <f t="shared" si="181"/>
        <v>42627.955104166671</v>
      </c>
      <c r="T2868" s="16">
        <f t="shared" si="182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50.4</v>
      </c>
      <c r="Q2869" s="11" t="s">
        <v>8315</v>
      </c>
      <c r="R2869" t="s">
        <v>8316</v>
      </c>
      <c r="S2869" s="16">
        <f t="shared" si="181"/>
        <v>42531.195277777777</v>
      </c>
      <c r="T2869" s="16">
        <f t="shared" si="182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105.03</v>
      </c>
      <c r="Q2870" s="11" t="s">
        <v>8315</v>
      </c>
      <c r="R2870" t="s">
        <v>8316</v>
      </c>
      <c r="S2870" s="16">
        <f t="shared" si="181"/>
        <v>42618.827013888891</v>
      </c>
      <c r="T2870" s="16">
        <f t="shared" si="182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35.4</v>
      </c>
      <c r="Q2871" s="11" t="s">
        <v>8315</v>
      </c>
      <c r="R2871" t="s">
        <v>8316</v>
      </c>
      <c r="S2871" s="16">
        <f t="shared" si="181"/>
        <v>42540.593530092592</v>
      </c>
      <c r="T2871" s="16">
        <f t="shared" si="182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83.33</v>
      </c>
      <c r="Q2872" s="11" t="s">
        <v>8315</v>
      </c>
      <c r="R2872" t="s">
        <v>8316</v>
      </c>
      <c r="S2872" s="16">
        <f t="shared" si="181"/>
        <v>41746.189409722225</v>
      </c>
      <c r="T2872" s="16">
        <f t="shared" si="182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35.92</v>
      </c>
      <c r="Q2873" s="11" t="s">
        <v>8315</v>
      </c>
      <c r="R2873" t="s">
        <v>8316</v>
      </c>
      <c r="S2873" s="16">
        <f t="shared" si="181"/>
        <v>41974.738576388889</v>
      </c>
      <c r="T2873" s="16">
        <f t="shared" si="182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 t="str">
        <f t="shared" si="183"/>
        <v>N/A</v>
      </c>
      <c r="Q2874" s="11" t="s">
        <v>8315</v>
      </c>
      <c r="R2874" t="s">
        <v>8316</v>
      </c>
      <c r="S2874" s="16">
        <f t="shared" si="181"/>
        <v>42115.11618055556</v>
      </c>
      <c r="T2874" s="16">
        <f t="shared" si="182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119.13</v>
      </c>
      <c r="Q2875" s="11" t="s">
        <v>8315</v>
      </c>
      <c r="R2875" t="s">
        <v>8316</v>
      </c>
      <c r="S2875" s="16">
        <f t="shared" si="181"/>
        <v>42002.817488425921</v>
      </c>
      <c r="T2875" s="16">
        <f t="shared" si="182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90.33</v>
      </c>
      <c r="Q2876" s="11" t="s">
        <v>8315</v>
      </c>
      <c r="R2876" t="s">
        <v>8316</v>
      </c>
      <c r="S2876" s="16">
        <f t="shared" si="181"/>
        <v>42722.84474537037</v>
      </c>
      <c r="T2876" s="16">
        <f t="shared" si="182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2.33</v>
      </c>
      <c r="Q2877" s="11" t="s">
        <v>8315</v>
      </c>
      <c r="R2877" t="s">
        <v>8316</v>
      </c>
      <c r="S2877" s="16">
        <f t="shared" si="181"/>
        <v>42465.128391203703</v>
      </c>
      <c r="T2877" s="16">
        <f t="shared" si="182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 t="str">
        <f t="shared" si="183"/>
        <v>N/A</v>
      </c>
      <c r="Q2878" s="11" t="s">
        <v>8315</v>
      </c>
      <c r="R2878" t="s">
        <v>8316</v>
      </c>
      <c r="S2878" s="16">
        <f t="shared" si="181"/>
        <v>42171.743969907402</v>
      </c>
      <c r="T2878" s="16">
        <f t="shared" si="182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108.33</v>
      </c>
      <c r="Q2879" s="11" t="s">
        <v>8315</v>
      </c>
      <c r="R2879" t="s">
        <v>8316</v>
      </c>
      <c r="S2879" s="16">
        <f t="shared" si="181"/>
        <v>42672.955138888887</v>
      </c>
      <c r="T2879" s="16">
        <f t="shared" si="182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15.75</v>
      </c>
      <c r="Q2880" s="11" t="s">
        <v>8315</v>
      </c>
      <c r="R2880" t="s">
        <v>8316</v>
      </c>
      <c r="S2880" s="16">
        <f t="shared" si="181"/>
        <v>42128.615682870368</v>
      </c>
      <c r="T2880" s="16">
        <f t="shared" si="182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29</v>
      </c>
      <c r="Q2881" s="11" t="s">
        <v>8315</v>
      </c>
      <c r="R2881" t="s">
        <v>8316</v>
      </c>
      <c r="S2881" s="16">
        <f t="shared" si="181"/>
        <v>42359.725243055553</v>
      </c>
      <c r="T2881" s="16">
        <f t="shared" si="182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96.55</v>
      </c>
      <c r="Q2882" s="11" t="s">
        <v>8315</v>
      </c>
      <c r="R2882" t="s">
        <v>8316</v>
      </c>
      <c r="S2882" s="16">
        <f t="shared" si="181"/>
        <v>42192.905694444446</v>
      </c>
      <c r="T2882" s="16">
        <f t="shared" si="182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 t="str">
        <f t="shared" si="183"/>
        <v>N/A</v>
      </c>
      <c r="Q2883" s="11" t="s">
        <v>8315</v>
      </c>
      <c r="R2883" t="s">
        <v>8316</v>
      </c>
      <c r="S2883" s="16">
        <f t="shared" ref="S2883:S2946" si="185">(((J2883/60)/60)/24)+DATE(1970,1,1)</f>
        <v>41916.597638888888</v>
      </c>
      <c r="T2883" s="16">
        <f t="shared" ref="T2883:T2946" si="186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63</v>
      </c>
      <c r="Q2884" s="11" t="s">
        <v>8315</v>
      </c>
      <c r="R2884" t="s">
        <v>8316</v>
      </c>
      <c r="S2884" s="16">
        <f t="shared" si="185"/>
        <v>42461.596273148149</v>
      </c>
      <c r="T2884" s="16">
        <f t="shared" si="186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381.6</v>
      </c>
      <c r="Q2885" s="11" t="s">
        <v>8315</v>
      </c>
      <c r="R2885" t="s">
        <v>8316</v>
      </c>
      <c r="S2885" s="16">
        <f t="shared" si="185"/>
        <v>42370.90320601852</v>
      </c>
      <c r="T2885" s="16">
        <f t="shared" si="186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46.25</v>
      </c>
      <c r="Q2886" s="11" t="s">
        <v>8315</v>
      </c>
      <c r="R2886" t="s">
        <v>8316</v>
      </c>
      <c r="S2886" s="16">
        <f t="shared" si="185"/>
        <v>41948.727256944447</v>
      </c>
      <c r="T2886" s="16">
        <f t="shared" si="186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26</v>
      </c>
      <c r="Q2887" s="11" t="s">
        <v>8315</v>
      </c>
      <c r="R2887" t="s">
        <v>8316</v>
      </c>
      <c r="S2887" s="16">
        <f t="shared" si="185"/>
        <v>42047.07640046296</v>
      </c>
      <c r="T2887" s="16">
        <f t="shared" si="186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10</v>
      </c>
      <c r="Q2888" s="11" t="s">
        <v>8315</v>
      </c>
      <c r="R2888" t="s">
        <v>8316</v>
      </c>
      <c r="S2888" s="16">
        <f t="shared" si="185"/>
        <v>42261.632916666669</v>
      </c>
      <c r="T2888" s="16">
        <f t="shared" si="186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5</v>
      </c>
      <c r="Q2889" s="11" t="s">
        <v>8315</v>
      </c>
      <c r="R2889" t="s">
        <v>8316</v>
      </c>
      <c r="S2889" s="16">
        <f t="shared" si="185"/>
        <v>41985.427361111113</v>
      </c>
      <c r="T2889" s="16">
        <f t="shared" si="186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 t="str">
        <f t="shared" si="183"/>
        <v>N/A</v>
      </c>
      <c r="Q2890" s="11" t="s">
        <v>8315</v>
      </c>
      <c r="R2890" t="s">
        <v>8316</v>
      </c>
      <c r="S2890" s="16">
        <f t="shared" si="185"/>
        <v>41922.535185185188</v>
      </c>
      <c r="T2890" s="16">
        <f t="shared" si="186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81.569999999999993</v>
      </c>
      <c r="Q2891" s="11" t="s">
        <v>8315</v>
      </c>
      <c r="R2891" t="s">
        <v>8316</v>
      </c>
      <c r="S2891" s="16">
        <f t="shared" si="185"/>
        <v>41850.863252314812</v>
      </c>
      <c r="T2891" s="16">
        <f t="shared" si="186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7</v>
      </c>
      <c r="Q2892" s="11" t="s">
        <v>8315</v>
      </c>
      <c r="R2892" t="s">
        <v>8316</v>
      </c>
      <c r="S2892" s="16">
        <f t="shared" si="185"/>
        <v>41831.742962962962</v>
      </c>
      <c r="T2892" s="16">
        <f t="shared" si="186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27.3</v>
      </c>
      <c r="Q2893" s="11" t="s">
        <v>8315</v>
      </c>
      <c r="R2893" t="s">
        <v>8316</v>
      </c>
      <c r="S2893" s="16">
        <f t="shared" si="185"/>
        <v>42415.883425925931</v>
      </c>
      <c r="T2893" s="16">
        <f t="shared" si="186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29.41</v>
      </c>
      <c r="Q2894" s="11" t="s">
        <v>8315</v>
      </c>
      <c r="R2894" t="s">
        <v>8316</v>
      </c>
      <c r="S2894" s="16">
        <f t="shared" si="185"/>
        <v>41869.714166666665</v>
      </c>
      <c r="T2894" s="16">
        <f t="shared" si="186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12.5</v>
      </c>
      <c r="Q2895" s="11" t="s">
        <v>8315</v>
      </c>
      <c r="R2895" t="s">
        <v>8316</v>
      </c>
      <c r="S2895" s="16">
        <f t="shared" si="185"/>
        <v>41953.773090277777</v>
      </c>
      <c r="T2895" s="16">
        <f t="shared" si="186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 t="str">
        <f t="shared" si="183"/>
        <v>N/A</v>
      </c>
      <c r="Q2896" s="11" t="s">
        <v>8315</v>
      </c>
      <c r="R2896" t="s">
        <v>8316</v>
      </c>
      <c r="S2896" s="16">
        <f t="shared" si="185"/>
        <v>42037.986284722225</v>
      </c>
      <c r="T2896" s="16">
        <f t="shared" si="186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5.75</v>
      </c>
      <c r="Q2897" s="11" t="s">
        <v>8315</v>
      </c>
      <c r="R2897" t="s">
        <v>8316</v>
      </c>
      <c r="S2897" s="16">
        <f t="shared" si="185"/>
        <v>41811.555462962962</v>
      </c>
      <c r="T2897" s="16">
        <f t="shared" si="186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52.08</v>
      </c>
      <c r="Q2898" s="11" t="s">
        <v>8315</v>
      </c>
      <c r="R2898" t="s">
        <v>8316</v>
      </c>
      <c r="S2898" s="16">
        <f t="shared" si="185"/>
        <v>42701.908807870372</v>
      </c>
      <c r="T2898" s="16">
        <f t="shared" si="186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183.33</v>
      </c>
      <c r="Q2899" s="11" t="s">
        <v>8315</v>
      </c>
      <c r="R2899" t="s">
        <v>8316</v>
      </c>
      <c r="S2899" s="16">
        <f t="shared" si="185"/>
        <v>42258.646504629629</v>
      </c>
      <c r="T2899" s="16">
        <f t="shared" si="186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26.33</v>
      </c>
      <c r="Q2900" s="11" t="s">
        <v>8315</v>
      </c>
      <c r="R2900" t="s">
        <v>8316</v>
      </c>
      <c r="S2900" s="16">
        <f t="shared" si="185"/>
        <v>42278.664965277778</v>
      </c>
      <c r="T2900" s="16">
        <f t="shared" si="186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 t="str">
        <f t="shared" si="183"/>
        <v>N/A</v>
      </c>
      <c r="Q2901" s="11" t="s">
        <v>8315</v>
      </c>
      <c r="R2901" t="s">
        <v>8316</v>
      </c>
      <c r="S2901" s="16">
        <f t="shared" si="185"/>
        <v>42515.078217592592</v>
      </c>
      <c r="T2901" s="16">
        <f t="shared" si="186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486.43</v>
      </c>
      <c r="Q2902" s="11" t="s">
        <v>8315</v>
      </c>
      <c r="R2902" t="s">
        <v>8316</v>
      </c>
      <c r="S2902" s="16">
        <f t="shared" si="185"/>
        <v>41830.234166666669</v>
      </c>
      <c r="T2902" s="16">
        <f t="shared" si="186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3</v>
      </c>
      <c r="Q2903" s="11" t="s">
        <v>8315</v>
      </c>
      <c r="R2903" t="s">
        <v>8316</v>
      </c>
      <c r="S2903" s="16">
        <f t="shared" si="185"/>
        <v>41982.904386574075</v>
      </c>
      <c r="T2903" s="16">
        <f t="shared" si="186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25</v>
      </c>
      <c r="Q2904" s="11" t="s">
        <v>8315</v>
      </c>
      <c r="R2904" t="s">
        <v>8316</v>
      </c>
      <c r="S2904" s="16">
        <f t="shared" si="185"/>
        <v>42210.439768518518</v>
      </c>
      <c r="T2904" s="16">
        <f t="shared" si="186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9.75</v>
      </c>
      <c r="Q2905" s="11" t="s">
        <v>8315</v>
      </c>
      <c r="R2905" t="s">
        <v>8316</v>
      </c>
      <c r="S2905" s="16">
        <f t="shared" si="185"/>
        <v>42196.166874999995</v>
      </c>
      <c r="T2905" s="16">
        <f t="shared" si="186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18.75</v>
      </c>
      <c r="Q2906" s="11" t="s">
        <v>8315</v>
      </c>
      <c r="R2906" t="s">
        <v>8316</v>
      </c>
      <c r="S2906" s="16">
        <f t="shared" si="185"/>
        <v>41940.967951388891</v>
      </c>
      <c r="T2906" s="16">
        <f t="shared" si="186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36.590000000000003</v>
      </c>
      <c r="Q2907" s="11" t="s">
        <v>8315</v>
      </c>
      <c r="R2907" t="s">
        <v>8316</v>
      </c>
      <c r="S2907" s="16">
        <f t="shared" si="185"/>
        <v>42606.056863425925</v>
      </c>
      <c r="T2907" s="16">
        <f t="shared" si="186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80.709999999999994</v>
      </c>
      <c r="Q2908" s="11" t="s">
        <v>8315</v>
      </c>
      <c r="R2908" t="s">
        <v>8316</v>
      </c>
      <c r="S2908" s="16">
        <f t="shared" si="185"/>
        <v>42199.648912037039</v>
      </c>
      <c r="T2908" s="16">
        <f t="shared" si="186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1</v>
      </c>
      <c r="Q2909" s="11" t="s">
        <v>8315</v>
      </c>
      <c r="R2909" t="s">
        <v>8316</v>
      </c>
      <c r="S2909" s="16">
        <f t="shared" si="185"/>
        <v>42444.877743055549</v>
      </c>
      <c r="T2909" s="16">
        <f t="shared" si="186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52.8</v>
      </c>
      <c r="Q2910" s="11" t="s">
        <v>8315</v>
      </c>
      <c r="R2910" t="s">
        <v>8316</v>
      </c>
      <c r="S2910" s="16">
        <f t="shared" si="185"/>
        <v>42499.731701388882</v>
      </c>
      <c r="T2910" s="16">
        <f t="shared" si="186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IFERROR(ROUND(E2911/L2911,2),"N/A")</f>
        <v>20</v>
      </c>
      <c r="Q2911" s="11" t="s">
        <v>8315</v>
      </c>
      <c r="R2911" t="s">
        <v>8316</v>
      </c>
      <c r="S2911" s="16">
        <f t="shared" si="185"/>
        <v>41929.266215277778</v>
      </c>
      <c r="T2911" s="16">
        <f t="shared" si="186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1</v>
      </c>
      <c r="Q2912" s="11" t="s">
        <v>8315</v>
      </c>
      <c r="R2912" t="s">
        <v>8316</v>
      </c>
      <c r="S2912" s="16">
        <f t="shared" si="185"/>
        <v>42107.841284722221</v>
      </c>
      <c r="T2912" s="16">
        <f t="shared" si="186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46.93</v>
      </c>
      <c r="Q2913" s="11" t="s">
        <v>8315</v>
      </c>
      <c r="R2913" t="s">
        <v>8316</v>
      </c>
      <c r="S2913" s="16">
        <f t="shared" si="185"/>
        <v>42142.768819444449</v>
      </c>
      <c r="T2913" s="16">
        <f t="shared" si="186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78.08</v>
      </c>
      <c r="Q2914" s="11" t="s">
        <v>8315</v>
      </c>
      <c r="R2914" t="s">
        <v>8316</v>
      </c>
      <c r="S2914" s="16">
        <f t="shared" si="185"/>
        <v>42354.131643518514</v>
      </c>
      <c r="T2914" s="16">
        <f t="shared" si="186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1</v>
      </c>
      <c r="Q2915" s="11" t="s">
        <v>8315</v>
      </c>
      <c r="R2915" t="s">
        <v>8316</v>
      </c>
      <c r="S2915" s="16">
        <f t="shared" si="185"/>
        <v>41828.922905092593</v>
      </c>
      <c r="T2915" s="16">
        <f t="shared" si="186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</v>
      </c>
      <c r="Q2916" s="11" t="s">
        <v>8315</v>
      </c>
      <c r="R2916" t="s">
        <v>8316</v>
      </c>
      <c r="S2916" s="16">
        <f t="shared" si="185"/>
        <v>42017.907337962963</v>
      </c>
      <c r="T2916" s="16">
        <f t="shared" si="186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203.67</v>
      </c>
      <c r="Q2917" s="11" t="s">
        <v>8315</v>
      </c>
      <c r="R2917" t="s">
        <v>8316</v>
      </c>
      <c r="S2917" s="16">
        <f t="shared" si="185"/>
        <v>42415.398032407407</v>
      </c>
      <c r="T2917" s="16">
        <f t="shared" si="186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20.71</v>
      </c>
      <c r="Q2918" s="11" t="s">
        <v>8315</v>
      </c>
      <c r="R2918" t="s">
        <v>8316</v>
      </c>
      <c r="S2918" s="16">
        <f t="shared" si="185"/>
        <v>41755.476724537039</v>
      </c>
      <c r="T2918" s="16">
        <f t="shared" si="186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48.56</v>
      </c>
      <c r="Q2919" s="11" t="s">
        <v>8315</v>
      </c>
      <c r="R2919" t="s">
        <v>8316</v>
      </c>
      <c r="S2919" s="16">
        <f t="shared" si="185"/>
        <v>42245.234340277777</v>
      </c>
      <c r="T2919" s="16">
        <f t="shared" si="186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68.099999999999994</v>
      </c>
      <c r="Q2920" s="11" t="s">
        <v>8315</v>
      </c>
      <c r="R2920" t="s">
        <v>8316</v>
      </c>
      <c r="S2920" s="16">
        <f t="shared" si="185"/>
        <v>42278.629710648151</v>
      </c>
      <c r="T2920" s="16">
        <f t="shared" si="186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8.5</v>
      </c>
      <c r="Q2921" s="11" t="s">
        <v>8315</v>
      </c>
      <c r="R2921" t="s">
        <v>8316</v>
      </c>
      <c r="S2921" s="16">
        <f t="shared" si="185"/>
        <v>41826.61954861111</v>
      </c>
      <c r="T2921" s="16">
        <f t="shared" si="186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51.62</v>
      </c>
      <c r="Q2922" s="11" t="s">
        <v>8315</v>
      </c>
      <c r="R2922" t="s">
        <v>8316</v>
      </c>
      <c r="S2922" s="16">
        <f t="shared" si="185"/>
        <v>42058.792476851857</v>
      </c>
      <c r="T2922" s="16">
        <f t="shared" si="186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43</v>
      </c>
      <c r="Q2923" s="11" t="s">
        <v>8315</v>
      </c>
      <c r="R2923" t="s">
        <v>8357</v>
      </c>
      <c r="S2923" s="16">
        <f t="shared" si="185"/>
        <v>41877.886620370373</v>
      </c>
      <c r="T2923" s="16">
        <f t="shared" si="186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83.33</v>
      </c>
      <c r="Q2924" s="11" t="s">
        <v>8315</v>
      </c>
      <c r="R2924" t="s">
        <v>8357</v>
      </c>
      <c r="S2924" s="16">
        <f t="shared" si="185"/>
        <v>42097.874155092592</v>
      </c>
      <c r="T2924" s="16">
        <f t="shared" si="186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30</v>
      </c>
      <c r="Q2925" s="11" t="s">
        <v>8315</v>
      </c>
      <c r="R2925" t="s">
        <v>8357</v>
      </c>
      <c r="S2925" s="16">
        <f t="shared" si="185"/>
        <v>42013.15253472222</v>
      </c>
      <c r="T2925" s="16">
        <f t="shared" si="186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175.51</v>
      </c>
      <c r="Q2926" s="11" t="s">
        <v>8315</v>
      </c>
      <c r="R2926" t="s">
        <v>8357</v>
      </c>
      <c r="S2926" s="16">
        <f t="shared" si="185"/>
        <v>42103.556828703702</v>
      </c>
      <c r="T2926" s="16">
        <f t="shared" si="186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231.66</v>
      </c>
      <c r="Q2927" s="11" t="s">
        <v>8315</v>
      </c>
      <c r="R2927" t="s">
        <v>8357</v>
      </c>
      <c r="S2927" s="16">
        <f t="shared" si="185"/>
        <v>41863.584120370368</v>
      </c>
      <c r="T2927" s="16">
        <f t="shared" si="186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75</v>
      </c>
      <c r="Q2928" s="11" t="s">
        <v>8315</v>
      </c>
      <c r="R2928" t="s">
        <v>8357</v>
      </c>
      <c r="S2928" s="16">
        <f t="shared" si="185"/>
        <v>42044.765960648147</v>
      </c>
      <c r="T2928" s="16">
        <f t="shared" si="186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112.14</v>
      </c>
      <c r="Q2929" s="11" t="s">
        <v>8315</v>
      </c>
      <c r="R2929" t="s">
        <v>8357</v>
      </c>
      <c r="S2929" s="16">
        <f t="shared" si="185"/>
        <v>41806.669317129628</v>
      </c>
      <c r="T2929" s="16">
        <f t="shared" si="186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41.67</v>
      </c>
      <c r="Q2930" s="11" t="s">
        <v>8315</v>
      </c>
      <c r="R2930" t="s">
        <v>8357</v>
      </c>
      <c r="S2930" s="16">
        <f t="shared" si="185"/>
        <v>42403.998217592598</v>
      </c>
      <c r="T2930" s="16">
        <f t="shared" si="186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255.17</v>
      </c>
      <c r="Q2931" s="11" t="s">
        <v>8315</v>
      </c>
      <c r="R2931" t="s">
        <v>8357</v>
      </c>
      <c r="S2931" s="16">
        <f t="shared" si="185"/>
        <v>41754.564328703702</v>
      </c>
      <c r="T2931" s="16">
        <f t="shared" si="186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162.77000000000001</v>
      </c>
      <c r="Q2932" s="11" t="s">
        <v>8315</v>
      </c>
      <c r="R2932" t="s">
        <v>8357</v>
      </c>
      <c r="S2932" s="16">
        <f t="shared" si="185"/>
        <v>42101.584074074075</v>
      </c>
      <c r="T2932" s="16">
        <f t="shared" si="186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88.33</v>
      </c>
      <c r="Q2933" s="11" t="s">
        <v>8315</v>
      </c>
      <c r="R2933" t="s">
        <v>8357</v>
      </c>
      <c r="S2933" s="16">
        <f t="shared" si="185"/>
        <v>41872.291238425925</v>
      </c>
      <c r="T2933" s="16">
        <f t="shared" si="186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85.74</v>
      </c>
      <c r="Q2934" s="11" t="s">
        <v>8315</v>
      </c>
      <c r="R2934" t="s">
        <v>8357</v>
      </c>
      <c r="S2934" s="16">
        <f t="shared" si="185"/>
        <v>42025.164780092593</v>
      </c>
      <c r="T2934" s="16">
        <f t="shared" si="186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47.57</v>
      </c>
      <c r="Q2935" s="11" t="s">
        <v>8315</v>
      </c>
      <c r="R2935" t="s">
        <v>8357</v>
      </c>
      <c r="S2935" s="16">
        <f t="shared" si="185"/>
        <v>42495.956631944442</v>
      </c>
      <c r="T2935" s="16">
        <f t="shared" si="186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72.97</v>
      </c>
      <c r="Q2936" s="11" t="s">
        <v>8315</v>
      </c>
      <c r="R2936" t="s">
        <v>8357</v>
      </c>
      <c r="S2936" s="16">
        <f t="shared" si="185"/>
        <v>41775.636157407411</v>
      </c>
      <c r="T2936" s="16">
        <f t="shared" si="186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90.54</v>
      </c>
      <c r="Q2937" s="11" t="s">
        <v>8315</v>
      </c>
      <c r="R2937" t="s">
        <v>8357</v>
      </c>
      <c r="S2937" s="16">
        <f t="shared" si="185"/>
        <v>42553.583425925928</v>
      </c>
      <c r="T2937" s="16">
        <f t="shared" si="186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37.65</v>
      </c>
      <c r="Q2938" s="11" t="s">
        <v>8315</v>
      </c>
      <c r="R2938" t="s">
        <v>8357</v>
      </c>
      <c r="S2938" s="16">
        <f t="shared" si="185"/>
        <v>41912.650729166664</v>
      </c>
      <c r="T2938" s="16">
        <f t="shared" si="186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36.36</v>
      </c>
      <c r="Q2939" s="11" t="s">
        <v>8315</v>
      </c>
      <c r="R2939" t="s">
        <v>8357</v>
      </c>
      <c r="S2939" s="16">
        <f t="shared" si="185"/>
        <v>41803.457326388889</v>
      </c>
      <c r="T2939" s="16">
        <f t="shared" si="186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126.72</v>
      </c>
      <c r="Q2940" s="11" t="s">
        <v>8315</v>
      </c>
      <c r="R2940" t="s">
        <v>8357</v>
      </c>
      <c r="S2940" s="16">
        <f t="shared" si="185"/>
        <v>42004.703865740739</v>
      </c>
      <c r="T2940" s="16">
        <f t="shared" si="186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329.2</v>
      </c>
      <c r="Q2941" s="11" t="s">
        <v>8315</v>
      </c>
      <c r="R2941" t="s">
        <v>8357</v>
      </c>
      <c r="S2941" s="16">
        <f t="shared" si="185"/>
        <v>41845.809166666666</v>
      </c>
      <c r="T2941" s="16">
        <f t="shared" si="186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81.239999999999995</v>
      </c>
      <c r="Q2942" s="11" t="s">
        <v>8315</v>
      </c>
      <c r="R2942" t="s">
        <v>8357</v>
      </c>
      <c r="S2942" s="16">
        <f t="shared" si="185"/>
        <v>41982.773356481484</v>
      </c>
      <c r="T2942" s="16">
        <f t="shared" si="186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1" t="s">
        <v>8315</v>
      </c>
      <c r="R2943" t="s">
        <v>8355</v>
      </c>
      <c r="S2943" s="16">
        <f t="shared" si="185"/>
        <v>42034.960127314815</v>
      </c>
      <c r="T2943" s="16">
        <f t="shared" si="186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202.23</v>
      </c>
      <c r="Q2944" s="11" t="s">
        <v>8315</v>
      </c>
      <c r="R2944" t="s">
        <v>8355</v>
      </c>
      <c r="S2944" s="16">
        <f t="shared" si="185"/>
        <v>42334.803923611107</v>
      </c>
      <c r="T2944" s="16">
        <f t="shared" si="186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 t="str">
        <f t="shared" si="187"/>
        <v>N/A</v>
      </c>
      <c r="Q2945" s="11" t="s">
        <v>8315</v>
      </c>
      <c r="R2945" t="s">
        <v>8355</v>
      </c>
      <c r="S2945" s="16">
        <f t="shared" si="185"/>
        <v>42077.129398148143</v>
      </c>
      <c r="T2945" s="16">
        <f t="shared" si="186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100</v>
      </c>
      <c r="Q2946" s="11" t="s">
        <v>8315</v>
      </c>
      <c r="R2946" t="s">
        <v>8355</v>
      </c>
      <c r="S2946" s="16">
        <f t="shared" si="185"/>
        <v>42132.9143287037</v>
      </c>
      <c r="T2946" s="16">
        <f t="shared" si="186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 t="str">
        <f t="shared" si="187"/>
        <v>N/A</v>
      </c>
      <c r="Q2947" s="11" t="s">
        <v>8315</v>
      </c>
      <c r="R2947" t="s">
        <v>8355</v>
      </c>
      <c r="S2947" s="16">
        <f t="shared" ref="S2947:S3010" si="189">(((J2947/60)/60)/24)+DATE(1970,1,1)</f>
        <v>42118.139583333337</v>
      </c>
      <c r="T2947" s="16">
        <f t="shared" ref="T2947:T3010" si="19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1</v>
      </c>
      <c r="Q2948" s="11" t="s">
        <v>8315</v>
      </c>
      <c r="R2948" t="s">
        <v>8355</v>
      </c>
      <c r="S2948" s="16">
        <f t="shared" si="189"/>
        <v>42567.531157407408</v>
      </c>
      <c r="T2948" s="16">
        <f t="shared" si="19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82.46</v>
      </c>
      <c r="Q2949" s="11" t="s">
        <v>8315</v>
      </c>
      <c r="R2949" t="s">
        <v>8355</v>
      </c>
      <c r="S2949" s="16">
        <f t="shared" si="189"/>
        <v>42649.562118055561</v>
      </c>
      <c r="T2949" s="16">
        <f t="shared" si="19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2.67</v>
      </c>
      <c r="Q2950" s="11" t="s">
        <v>8315</v>
      </c>
      <c r="R2950" t="s">
        <v>8355</v>
      </c>
      <c r="S2950" s="16">
        <f t="shared" si="189"/>
        <v>42097.649224537032</v>
      </c>
      <c r="T2950" s="16">
        <f t="shared" si="19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12.5</v>
      </c>
      <c r="Q2951" s="11" t="s">
        <v>8315</v>
      </c>
      <c r="R2951" t="s">
        <v>8355</v>
      </c>
      <c r="S2951" s="16">
        <f t="shared" si="189"/>
        <v>42297.823113425926</v>
      </c>
      <c r="T2951" s="16">
        <f t="shared" si="19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 t="str">
        <f t="shared" si="187"/>
        <v>N/A</v>
      </c>
      <c r="Q2952" s="11" t="s">
        <v>8315</v>
      </c>
      <c r="R2952" t="s">
        <v>8355</v>
      </c>
      <c r="S2952" s="16">
        <f t="shared" si="189"/>
        <v>42362.36518518519</v>
      </c>
      <c r="T2952" s="16">
        <f t="shared" si="19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18.899999999999999</v>
      </c>
      <c r="Q2953" s="11" t="s">
        <v>8315</v>
      </c>
      <c r="R2953" t="s">
        <v>8355</v>
      </c>
      <c r="S2953" s="16">
        <f t="shared" si="189"/>
        <v>41872.802928240737</v>
      </c>
      <c r="T2953" s="16">
        <f t="shared" si="19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200.63</v>
      </c>
      <c r="Q2954" s="11" t="s">
        <v>8315</v>
      </c>
      <c r="R2954" t="s">
        <v>8355</v>
      </c>
      <c r="S2954" s="16">
        <f t="shared" si="189"/>
        <v>42628.690266203703</v>
      </c>
      <c r="T2954" s="16">
        <f t="shared" si="19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201.67</v>
      </c>
      <c r="Q2955" s="11" t="s">
        <v>8315</v>
      </c>
      <c r="R2955" t="s">
        <v>8355</v>
      </c>
      <c r="S2955" s="16">
        <f t="shared" si="189"/>
        <v>42255.791909722218</v>
      </c>
      <c r="T2955" s="16">
        <f t="shared" si="19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 t="str">
        <f t="shared" si="187"/>
        <v>N/A</v>
      </c>
      <c r="Q2956" s="11" t="s">
        <v>8315</v>
      </c>
      <c r="R2956" t="s">
        <v>8355</v>
      </c>
      <c r="S2956" s="16">
        <f t="shared" si="189"/>
        <v>42790.583368055552</v>
      </c>
      <c r="T2956" s="16">
        <f t="shared" si="19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65</v>
      </c>
      <c r="Q2957" s="11" t="s">
        <v>8315</v>
      </c>
      <c r="R2957" t="s">
        <v>8355</v>
      </c>
      <c r="S2957" s="16">
        <f t="shared" si="189"/>
        <v>42141.741307870368</v>
      </c>
      <c r="T2957" s="16">
        <f t="shared" si="19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66.099999999999994</v>
      </c>
      <c r="Q2958" s="11" t="s">
        <v>8315</v>
      </c>
      <c r="R2958" t="s">
        <v>8355</v>
      </c>
      <c r="S2958" s="16">
        <f t="shared" si="189"/>
        <v>42464.958912037036</v>
      </c>
      <c r="T2958" s="16">
        <f t="shared" si="19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93.33</v>
      </c>
      <c r="Q2959" s="11" t="s">
        <v>8315</v>
      </c>
      <c r="R2959" t="s">
        <v>8355</v>
      </c>
      <c r="S2959" s="16">
        <f t="shared" si="189"/>
        <v>42031.011249999996</v>
      </c>
      <c r="T2959" s="16">
        <f t="shared" si="19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 t="str">
        <f t="shared" si="187"/>
        <v>N/A</v>
      </c>
      <c r="Q2960" s="11" t="s">
        <v>8315</v>
      </c>
      <c r="R2960" t="s">
        <v>8355</v>
      </c>
      <c r="S2960" s="16">
        <f t="shared" si="189"/>
        <v>42438.779131944444</v>
      </c>
      <c r="T2960" s="16">
        <f t="shared" si="19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 t="str">
        <f t="shared" si="187"/>
        <v>N/A</v>
      </c>
      <c r="Q2961" s="11" t="s">
        <v>8315</v>
      </c>
      <c r="R2961" t="s">
        <v>8355</v>
      </c>
      <c r="S2961" s="16">
        <f t="shared" si="189"/>
        <v>42498.008391203708</v>
      </c>
      <c r="T2961" s="16">
        <f t="shared" si="19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 t="str">
        <f t="shared" si="187"/>
        <v>N/A</v>
      </c>
      <c r="Q2962" s="11" t="s">
        <v>8315</v>
      </c>
      <c r="R2962" t="s">
        <v>8355</v>
      </c>
      <c r="S2962" s="16">
        <f t="shared" si="189"/>
        <v>41863.757210648146</v>
      </c>
      <c r="T2962" s="16">
        <f t="shared" si="19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50.75</v>
      </c>
      <c r="Q2963" s="11" t="s">
        <v>8315</v>
      </c>
      <c r="R2963" t="s">
        <v>8316</v>
      </c>
      <c r="S2963" s="16">
        <f t="shared" si="189"/>
        <v>42061.212488425925</v>
      </c>
      <c r="T2963" s="16">
        <f t="shared" si="19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60.9</v>
      </c>
      <c r="Q2964" s="11" t="s">
        <v>8315</v>
      </c>
      <c r="R2964" t="s">
        <v>8316</v>
      </c>
      <c r="S2964" s="16">
        <f t="shared" si="189"/>
        <v>42036.24428240741</v>
      </c>
      <c r="T2964" s="16">
        <f t="shared" si="19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109.03</v>
      </c>
      <c r="Q2965" s="11" t="s">
        <v>8315</v>
      </c>
      <c r="R2965" t="s">
        <v>8316</v>
      </c>
      <c r="S2965" s="16">
        <f t="shared" si="189"/>
        <v>42157.470185185186</v>
      </c>
      <c r="T2965" s="16">
        <f t="shared" si="19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25.69</v>
      </c>
      <c r="Q2966" s="11" t="s">
        <v>8315</v>
      </c>
      <c r="R2966" t="s">
        <v>8316</v>
      </c>
      <c r="S2966" s="16">
        <f t="shared" si="189"/>
        <v>41827.909942129627</v>
      </c>
      <c r="T2966" s="16">
        <f t="shared" si="19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41.92</v>
      </c>
      <c r="Q2967" s="11" t="s">
        <v>8315</v>
      </c>
      <c r="R2967" t="s">
        <v>8316</v>
      </c>
      <c r="S2967" s="16">
        <f t="shared" si="189"/>
        <v>42162.729548611111</v>
      </c>
      <c r="T2967" s="16">
        <f t="shared" si="19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88.77</v>
      </c>
      <c r="Q2968" s="11" t="s">
        <v>8315</v>
      </c>
      <c r="R2968" t="s">
        <v>8316</v>
      </c>
      <c r="S2968" s="16">
        <f t="shared" si="189"/>
        <v>42233.738564814819</v>
      </c>
      <c r="T2968" s="16">
        <f t="shared" si="19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80.23</v>
      </c>
      <c r="Q2969" s="11" t="s">
        <v>8315</v>
      </c>
      <c r="R2969" t="s">
        <v>8316</v>
      </c>
      <c r="S2969" s="16">
        <f t="shared" si="189"/>
        <v>42042.197824074072</v>
      </c>
      <c r="T2969" s="16">
        <f t="shared" si="19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78.94</v>
      </c>
      <c r="Q2970" s="11" t="s">
        <v>8315</v>
      </c>
      <c r="R2970" t="s">
        <v>8316</v>
      </c>
      <c r="S2970" s="16">
        <f t="shared" si="189"/>
        <v>42585.523842592593</v>
      </c>
      <c r="T2970" s="16">
        <f t="shared" si="19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95.59</v>
      </c>
      <c r="Q2971" s="11" t="s">
        <v>8315</v>
      </c>
      <c r="R2971" t="s">
        <v>8316</v>
      </c>
      <c r="S2971" s="16">
        <f t="shared" si="189"/>
        <v>42097.786493055552</v>
      </c>
      <c r="T2971" s="16">
        <f t="shared" si="19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69.89</v>
      </c>
      <c r="Q2972" s="11" t="s">
        <v>8315</v>
      </c>
      <c r="R2972" t="s">
        <v>8316</v>
      </c>
      <c r="S2972" s="16">
        <f t="shared" si="189"/>
        <v>41808.669571759259</v>
      </c>
      <c r="T2972" s="16">
        <f t="shared" si="19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74.53</v>
      </c>
      <c r="Q2973" s="11" t="s">
        <v>8315</v>
      </c>
      <c r="R2973" t="s">
        <v>8316</v>
      </c>
      <c r="S2973" s="16">
        <f t="shared" si="189"/>
        <v>41852.658310185187</v>
      </c>
      <c r="T2973" s="16">
        <f t="shared" si="19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123.94</v>
      </c>
      <c r="Q2974" s="11" t="s">
        <v>8315</v>
      </c>
      <c r="R2974" t="s">
        <v>8316</v>
      </c>
      <c r="S2974" s="16">
        <f t="shared" si="189"/>
        <v>42694.110185185185</v>
      </c>
      <c r="T2974" s="16">
        <f t="shared" si="19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IFERROR(ROUND(E2975/L2975,2),"N/A")</f>
        <v>264.85000000000002</v>
      </c>
      <c r="Q2975" s="11" t="s">
        <v>8315</v>
      </c>
      <c r="R2975" t="s">
        <v>8316</v>
      </c>
      <c r="S2975" s="16">
        <f t="shared" si="189"/>
        <v>42341.818379629629</v>
      </c>
      <c r="T2975" s="16">
        <f t="shared" si="19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58.62</v>
      </c>
      <c r="Q2976" s="11" t="s">
        <v>8315</v>
      </c>
      <c r="R2976" t="s">
        <v>8316</v>
      </c>
      <c r="S2976" s="16">
        <f t="shared" si="189"/>
        <v>41880.061006944445</v>
      </c>
      <c r="T2976" s="16">
        <f t="shared" si="19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70.88</v>
      </c>
      <c r="Q2977" s="11" t="s">
        <v>8315</v>
      </c>
      <c r="R2977" t="s">
        <v>8316</v>
      </c>
      <c r="S2977" s="16">
        <f t="shared" si="189"/>
        <v>41941.683865740742</v>
      </c>
      <c r="T2977" s="16">
        <f t="shared" si="19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8.57</v>
      </c>
      <c r="Q2978" s="11" t="s">
        <v>8315</v>
      </c>
      <c r="R2978" t="s">
        <v>8316</v>
      </c>
      <c r="S2978" s="16">
        <f t="shared" si="189"/>
        <v>42425.730671296296</v>
      </c>
      <c r="T2978" s="16">
        <f t="shared" si="19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113.57</v>
      </c>
      <c r="Q2979" s="11" t="s">
        <v>8315</v>
      </c>
      <c r="R2979" t="s">
        <v>8316</v>
      </c>
      <c r="S2979" s="16">
        <f t="shared" si="189"/>
        <v>42026.88118055556</v>
      </c>
      <c r="T2979" s="16">
        <f t="shared" si="19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60.69</v>
      </c>
      <c r="Q2980" s="11" t="s">
        <v>8315</v>
      </c>
      <c r="R2980" t="s">
        <v>8316</v>
      </c>
      <c r="S2980" s="16">
        <f t="shared" si="189"/>
        <v>41922.640590277777</v>
      </c>
      <c r="T2980" s="16">
        <f t="shared" si="19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110.22</v>
      </c>
      <c r="Q2981" s="11" t="s">
        <v>8315</v>
      </c>
      <c r="R2981" t="s">
        <v>8316</v>
      </c>
      <c r="S2981" s="16">
        <f t="shared" si="189"/>
        <v>41993.824340277773</v>
      </c>
      <c r="T2981" s="16">
        <f t="shared" si="19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136.46</v>
      </c>
      <c r="Q2982" s="11" t="s">
        <v>8315</v>
      </c>
      <c r="R2982" t="s">
        <v>8316</v>
      </c>
      <c r="S2982" s="16">
        <f t="shared" si="189"/>
        <v>42219.915856481486</v>
      </c>
      <c r="T2982" s="16">
        <f t="shared" si="19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53.16</v>
      </c>
      <c r="Q2983" s="11" t="s">
        <v>8315</v>
      </c>
      <c r="R2983" t="s">
        <v>8355</v>
      </c>
      <c r="S2983" s="16">
        <f t="shared" si="189"/>
        <v>42225.559675925921</v>
      </c>
      <c r="T2983" s="16">
        <f t="shared" si="19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86.49</v>
      </c>
      <c r="Q2984" s="11" t="s">
        <v>8315</v>
      </c>
      <c r="R2984" t="s">
        <v>8355</v>
      </c>
      <c r="S2984" s="16">
        <f t="shared" si="189"/>
        <v>42381.686840277776</v>
      </c>
      <c r="T2984" s="16">
        <f t="shared" si="19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155.24</v>
      </c>
      <c r="Q2985" s="11" t="s">
        <v>8315</v>
      </c>
      <c r="R2985" t="s">
        <v>8355</v>
      </c>
      <c r="S2985" s="16">
        <f t="shared" si="189"/>
        <v>41894.632361111115</v>
      </c>
      <c r="T2985" s="16">
        <f t="shared" si="19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115.08</v>
      </c>
      <c r="Q2986" s="11" t="s">
        <v>8315</v>
      </c>
      <c r="R2986" t="s">
        <v>8355</v>
      </c>
      <c r="S2986" s="16">
        <f t="shared" si="189"/>
        <v>42576.278715277775</v>
      </c>
      <c r="T2986" s="16">
        <f t="shared" si="19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109.59</v>
      </c>
      <c r="Q2987" s="11" t="s">
        <v>8315</v>
      </c>
      <c r="R2987" t="s">
        <v>8355</v>
      </c>
      <c r="S2987" s="16">
        <f t="shared" si="189"/>
        <v>42654.973703703698</v>
      </c>
      <c r="T2987" s="16">
        <f t="shared" si="19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45.21</v>
      </c>
      <c r="Q2988" s="11" t="s">
        <v>8315</v>
      </c>
      <c r="R2988" t="s">
        <v>8355</v>
      </c>
      <c r="S2988" s="16">
        <f t="shared" si="189"/>
        <v>42431.500069444446</v>
      </c>
      <c r="T2988" s="16">
        <f t="shared" si="19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104.15</v>
      </c>
      <c r="Q2989" s="11" t="s">
        <v>8315</v>
      </c>
      <c r="R2989" t="s">
        <v>8355</v>
      </c>
      <c r="S2989" s="16">
        <f t="shared" si="189"/>
        <v>42627.307303240741</v>
      </c>
      <c r="T2989" s="16">
        <f t="shared" si="19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35.71</v>
      </c>
      <c r="Q2990" s="11" t="s">
        <v>8315</v>
      </c>
      <c r="R2990" t="s">
        <v>8355</v>
      </c>
      <c r="S2990" s="16">
        <f t="shared" si="189"/>
        <v>42511.362048611118</v>
      </c>
      <c r="T2990" s="16">
        <f t="shared" si="19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97</v>
      </c>
      <c r="Q2991" s="11" t="s">
        <v>8315</v>
      </c>
      <c r="R2991" t="s">
        <v>8355</v>
      </c>
      <c r="S2991" s="16">
        <f t="shared" si="189"/>
        <v>42337.02039351852</v>
      </c>
      <c r="T2991" s="16">
        <f t="shared" si="19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370.37</v>
      </c>
      <c r="Q2992" s="11" t="s">
        <v>8315</v>
      </c>
      <c r="R2992" t="s">
        <v>8355</v>
      </c>
      <c r="S2992" s="16">
        <f t="shared" si="189"/>
        <v>42341.57430555555</v>
      </c>
      <c r="T2992" s="16">
        <f t="shared" si="19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94.41</v>
      </c>
      <c r="Q2993" s="11" t="s">
        <v>8315</v>
      </c>
      <c r="R2993" t="s">
        <v>8355</v>
      </c>
      <c r="S2993" s="16">
        <f t="shared" si="189"/>
        <v>42740.837152777778</v>
      </c>
      <c r="T2993" s="16">
        <f t="shared" si="19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48.98</v>
      </c>
      <c r="Q2994" s="11" t="s">
        <v>8315</v>
      </c>
      <c r="R2994" t="s">
        <v>8355</v>
      </c>
      <c r="S2994" s="16">
        <f t="shared" si="189"/>
        <v>42622.767476851848</v>
      </c>
      <c r="T2994" s="16">
        <f t="shared" si="19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45.59</v>
      </c>
      <c r="Q2995" s="11" t="s">
        <v>8315</v>
      </c>
      <c r="R2995" t="s">
        <v>8355</v>
      </c>
      <c r="S2995" s="16">
        <f t="shared" si="189"/>
        <v>42390.838738425926</v>
      </c>
      <c r="T2995" s="16">
        <f t="shared" si="19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23.28</v>
      </c>
      <c r="Q2996" s="11" t="s">
        <v>8315</v>
      </c>
      <c r="R2996" t="s">
        <v>8355</v>
      </c>
      <c r="S2996" s="16">
        <f t="shared" si="189"/>
        <v>41885.478842592594</v>
      </c>
      <c r="T2996" s="16">
        <f t="shared" si="19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63.23</v>
      </c>
      <c r="Q2997" s="11" t="s">
        <v>8315</v>
      </c>
      <c r="R2997" t="s">
        <v>8355</v>
      </c>
      <c r="S2997" s="16">
        <f t="shared" si="189"/>
        <v>42724.665173611109</v>
      </c>
      <c r="T2997" s="16">
        <f t="shared" si="19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153.52000000000001</v>
      </c>
      <c r="Q2998" s="11" t="s">
        <v>8315</v>
      </c>
      <c r="R2998" t="s">
        <v>8355</v>
      </c>
      <c r="S2998" s="16">
        <f t="shared" si="189"/>
        <v>42090.912500000006</v>
      </c>
      <c r="T2998" s="16">
        <f t="shared" si="19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90.2</v>
      </c>
      <c r="Q2999" s="11" t="s">
        <v>8315</v>
      </c>
      <c r="R2999" t="s">
        <v>8355</v>
      </c>
      <c r="S2999" s="16">
        <f t="shared" si="189"/>
        <v>42775.733715277776</v>
      </c>
      <c r="T2999" s="16">
        <f t="shared" si="19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118.97</v>
      </c>
      <c r="Q3000" s="11" t="s">
        <v>8315</v>
      </c>
      <c r="R3000" t="s">
        <v>8355</v>
      </c>
      <c r="S3000" s="16">
        <f t="shared" si="189"/>
        <v>41778.193622685183</v>
      </c>
      <c r="T3000" s="16">
        <f t="shared" si="19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80.25</v>
      </c>
      <c r="Q3001" s="11" t="s">
        <v>8315</v>
      </c>
      <c r="R3001" t="s">
        <v>8355</v>
      </c>
      <c r="S3001" s="16">
        <f t="shared" si="189"/>
        <v>42780.740277777775</v>
      </c>
      <c r="T3001" s="16">
        <f t="shared" si="19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62.5</v>
      </c>
      <c r="Q3002" s="11" t="s">
        <v>8315</v>
      </c>
      <c r="R3002" t="s">
        <v>8355</v>
      </c>
      <c r="S3002" s="16">
        <f t="shared" si="189"/>
        <v>42752.827199074076</v>
      </c>
      <c r="T3002" s="16">
        <f t="shared" si="19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131.38</v>
      </c>
      <c r="Q3003" s="11" t="s">
        <v>8315</v>
      </c>
      <c r="R3003" t="s">
        <v>8355</v>
      </c>
      <c r="S3003" s="16">
        <f t="shared" si="189"/>
        <v>42534.895625000005</v>
      </c>
      <c r="T3003" s="16">
        <f t="shared" si="19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73.03</v>
      </c>
      <c r="Q3004" s="11" t="s">
        <v>8315</v>
      </c>
      <c r="R3004" t="s">
        <v>8355</v>
      </c>
      <c r="S3004" s="16">
        <f t="shared" si="189"/>
        <v>41239.83625</v>
      </c>
      <c r="T3004" s="16">
        <f t="shared" si="19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178.53</v>
      </c>
      <c r="Q3005" s="11" t="s">
        <v>8315</v>
      </c>
      <c r="R3005" t="s">
        <v>8355</v>
      </c>
      <c r="S3005" s="16">
        <f t="shared" si="189"/>
        <v>42398.849259259259</v>
      </c>
      <c r="T3005" s="16">
        <f t="shared" si="19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162.91</v>
      </c>
      <c r="Q3006" s="11" t="s">
        <v>8315</v>
      </c>
      <c r="R3006" t="s">
        <v>8355</v>
      </c>
      <c r="S3006" s="16">
        <f t="shared" si="189"/>
        <v>41928.881064814814</v>
      </c>
      <c r="T3006" s="16">
        <f t="shared" si="19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108.24</v>
      </c>
      <c r="Q3007" s="11" t="s">
        <v>8315</v>
      </c>
      <c r="R3007" t="s">
        <v>8355</v>
      </c>
      <c r="S3007" s="16">
        <f t="shared" si="189"/>
        <v>41888.674826388888</v>
      </c>
      <c r="T3007" s="16">
        <f t="shared" si="19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88.87</v>
      </c>
      <c r="Q3008" s="11" t="s">
        <v>8315</v>
      </c>
      <c r="R3008" t="s">
        <v>8355</v>
      </c>
      <c r="S3008" s="16">
        <f t="shared" si="189"/>
        <v>41957.756840277783</v>
      </c>
      <c r="T3008" s="16">
        <f t="shared" si="19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54</v>
      </c>
      <c r="Q3009" s="11" t="s">
        <v>8315</v>
      </c>
      <c r="R3009" t="s">
        <v>8355</v>
      </c>
      <c r="S3009" s="16">
        <f t="shared" si="189"/>
        <v>42098.216238425928</v>
      </c>
      <c r="T3009" s="16">
        <f t="shared" si="19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91"/>
        <v>116.73</v>
      </c>
      <c r="Q3010" s="11" t="s">
        <v>8315</v>
      </c>
      <c r="R3010" t="s">
        <v>8355</v>
      </c>
      <c r="S3010" s="16">
        <f t="shared" si="189"/>
        <v>42360.212025462963</v>
      </c>
      <c r="T3010" s="16">
        <f t="shared" si="19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si="191"/>
        <v>233.9</v>
      </c>
      <c r="Q3011" s="11" t="s">
        <v>8315</v>
      </c>
      <c r="R3011" t="s">
        <v>8355</v>
      </c>
      <c r="S3011" s="16">
        <f t="shared" ref="S3011:S3074" si="193">(((J3011/60)/60)/24)+DATE(1970,1,1)</f>
        <v>41939.569907407407</v>
      </c>
      <c r="T3011" s="16">
        <f t="shared" ref="T3011:T3074" si="194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158</v>
      </c>
      <c r="Q3012" s="11" t="s">
        <v>8315</v>
      </c>
      <c r="R3012" t="s">
        <v>8355</v>
      </c>
      <c r="S3012" s="16">
        <f t="shared" si="193"/>
        <v>41996.832395833335</v>
      </c>
      <c r="T3012" s="16">
        <f t="shared" si="194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14.84</v>
      </c>
      <c r="Q3013" s="11" t="s">
        <v>8315</v>
      </c>
      <c r="R3013" t="s">
        <v>8355</v>
      </c>
      <c r="S3013" s="16">
        <f t="shared" si="193"/>
        <v>42334.468935185185</v>
      </c>
      <c r="T3013" s="16">
        <f t="shared" si="194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85.18</v>
      </c>
      <c r="Q3014" s="11" t="s">
        <v>8315</v>
      </c>
      <c r="R3014" t="s">
        <v>8355</v>
      </c>
      <c r="S3014" s="16">
        <f t="shared" si="193"/>
        <v>42024.702893518523</v>
      </c>
      <c r="T3014" s="16">
        <f t="shared" si="194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146.69</v>
      </c>
      <c r="Q3015" s="11" t="s">
        <v>8315</v>
      </c>
      <c r="R3015" t="s">
        <v>8355</v>
      </c>
      <c r="S3015" s="16">
        <f t="shared" si="193"/>
        <v>42146.836215277777</v>
      </c>
      <c r="T3015" s="16">
        <f t="shared" si="194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50.76</v>
      </c>
      <c r="Q3016" s="11" t="s">
        <v>8315</v>
      </c>
      <c r="R3016" t="s">
        <v>8355</v>
      </c>
      <c r="S3016" s="16">
        <f t="shared" si="193"/>
        <v>41920.123611111114</v>
      </c>
      <c r="T3016" s="16">
        <f t="shared" si="194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87.7</v>
      </c>
      <c r="Q3017" s="11" t="s">
        <v>8315</v>
      </c>
      <c r="R3017" t="s">
        <v>8355</v>
      </c>
      <c r="S3017" s="16">
        <f t="shared" si="193"/>
        <v>41785.72729166667</v>
      </c>
      <c r="T3017" s="16">
        <f t="shared" si="194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242.28</v>
      </c>
      <c r="Q3018" s="11" t="s">
        <v>8315</v>
      </c>
      <c r="R3018" t="s">
        <v>8355</v>
      </c>
      <c r="S3018" s="16">
        <f t="shared" si="193"/>
        <v>41778.548055555555</v>
      </c>
      <c r="T3018" s="16">
        <f t="shared" si="194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146.44999999999999</v>
      </c>
      <c r="Q3019" s="11" t="s">
        <v>8315</v>
      </c>
      <c r="R3019" t="s">
        <v>8355</v>
      </c>
      <c r="S3019" s="16">
        <f t="shared" si="193"/>
        <v>41841.850034722222</v>
      </c>
      <c r="T3019" s="16">
        <f t="shared" si="194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103.17</v>
      </c>
      <c r="Q3020" s="11" t="s">
        <v>8315</v>
      </c>
      <c r="R3020" t="s">
        <v>8355</v>
      </c>
      <c r="S3020" s="16">
        <f t="shared" si="193"/>
        <v>42163.29833333334</v>
      </c>
      <c r="T3020" s="16">
        <f t="shared" si="194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80.459999999999994</v>
      </c>
      <c r="Q3021" s="11" t="s">
        <v>8315</v>
      </c>
      <c r="R3021" t="s">
        <v>8355</v>
      </c>
      <c r="S3021" s="16">
        <f t="shared" si="193"/>
        <v>41758.833564814813</v>
      </c>
      <c r="T3021" s="16">
        <f t="shared" si="194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234.67</v>
      </c>
      <c r="Q3022" s="11" t="s">
        <v>8315</v>
      </c>
      <c r="R3022" t="s">
        <v>8355</v>
      </c>
      <c r="S3022" s="16">
        <f t="shared" si="193"/>
        <v>42170.846446759257</v>
      </c>
      <c r="T3022" s="16">
        <f t="shared" si="194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50.69</v>
      </c>
      <c r="Q3023" s="11" t="s">
        <v>8315</v>
      </c>
      <c r="R3023" t="s">
        <v>8355</v>
      </c>
      <c r="S3023" s="16">
        <f t="shared" si="193"/>
        <v>42660.618854166663</v>
      </c>
      <c r="T3023" s="16">
        <f t="shared" si="194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162.71</v>
      </c>
      <c r="Q3024" s="11" t="s">
        <v>8315</v>
      </c>
      <c r="R3024" t="s">
        <v>8355</v>
      </c>
      <c r="S3024" s="16">
        <f t="shared" si="193"/>
        <v>42564.95380787037</v>
      </c>
      <c r="T3024" s="16">
        <f t="shared" si="194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120.17</v>
      </c>
      <c r="Q3025" s="11" t="s">
        <v>8315</v>
      </c>
      <c r="R3025" t="s">
        <v>8355</v>
      </c>
      <c r="S3025" s="16">
        <f t="shared" si="193"/>
        <v>42121.675763888896</v>
      </c>
      <c r="T3025" s="16">
        <f t="shared" si="194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67.7</v>
      </c>
      <c r="Q3026" s="11" t="s">
        <v>8315</v>
      </c>
      <c r="R3026" t="s">
        <v>8355</v>
      </c>
      <c r="S3026" s="16">
        <f t="shared" si="193"/>
        <v>41158.993923611109</v>
      </c>
      <c r="T3026" s="16">
        <f t="shared" si="194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52.1</v>
      </c>
      <c r="Q3027" s="11" t="s">
        <v>8315</v>
      </c>
      <c r="R3027" t="s">
        <v>8355</v>
      </c>
      <c r="S3027" s="16">
        <f t="shared" si="193"/>
        <v>41761.509409722225</v>
      </c>
      <c r="T3027" s="16">
        <f t="shared" si="194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51.6</v>
      </c>
      <c r="Q3028" s="11" t="s">
        <v>8315</v>
      </c>
      <c r="R3028" t="s">
        <v>8355</v>
      </c>
      <c r="S3028" s="16">
        <f t="shared" si="193"/>
        <v>42783.459398148145</v>
      </c>
      <c r="T3028" s="16">
        <f t="shared" si="194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164.3</v>
      </c>
      <c r="Q3029" s="11" t="s">
        <v>8315</v>
      </c>
      <c r="R3029" t="s">
        <v>8355</v>
      </c>
      <c r="S3029" s="16">
        <f t="shared" si="193"/>
        <v>42053.704293981486</v>
      </c>
      <c r="T3029" s="16">
        <f t="shared" si="194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84.86</v>
      </c>
      <c r="Q3030" s="11" t="s">
        <v>8315</v>
      </c>
      <c r="R3030" t="s">
        <v>8355</v>
      </c>
      <c r="S3030" s="16">
        <f t="shared" si="193"/>
        <v>42567.264178240745</v>
      </c>
      <c r="T3030" s="16">
        <f t="shared" si="194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94.55</v>
      </c>
      <c r="Q3031" s="11" t="s">
        <v>8315</v>
      </c>
      <c r="R3031" t="s">
        <v>8355</v>
      </c>
      <c r="S3031" s="16">
        <f t="shared" si="193"/>
        <v>41932.708877314813</v>
      </c>
      <c r="T3031" s="16">
        <f t="shared" si="194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45.54</v>
      </c>
      <c r="Q3032" s="11" t="s">
        <v>8315</v>
      </c>
      <c r="R3032" t="s">
        <v>8355</v>
      </c>
      <c r="S3032" s="16">
        <f t="shared" si="193"/>
        <v>42233.747349537036</v>
      </c>
      <c r="T3032" s="16">
        <f t="shared" si="194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51.72</v>
      </c>
      <c r="Q3033" s="11" t="s">
        <v>8315</v>
      </c>
      <c r="R3033" t="s">
        <v>8355</v>
      </c>
      <c r="S3033" s="16">
        <f t="shared" si="193"/>
        <v>42597.882488425923</v>
      </c>
      <c r="T3033" s="16">
        <f t="shared" si="194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50.88</v>
      </c>
      <c r="Q3034" s="11" t="s">
        <v>8315</v>
      </c>
      <c r="R3034" t="s">
        <v>8355</v>
      </c>
      <c r="S3034" s="16">
        <f t="shared" si="193"/>
        <v>42228.044664351852</v>
      </c>
      <c r="T3034" s="16">
        <f t="shared" si="194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191.13</v>
      </c>
      <c r="Q3035" s="11" t="s">
        <v>8315</v>
      </c>
      <c r="R3035" t="s">
        <v>8355</v>
      </c>
      <c r="S3035" s="16">
        <f t="shared" si="193"/>
        <v>42570.110243055555</v>
      </c>
      <c r="T3035" s="16">
        <f t="shared" si="194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89.31</v>
      </c>
      <c r="Q3036" s="11" t="s">
        <v>8315</v>
      </c>
      <c r="R3036" t="s">
        <v>8355</v>
      </c>
      <c r="S3036" s="16">
        <f t="shared" si="193"/>
        <v>42644.535358796296</v>
      </c>
      <c r="T3036" s="16">
        <f t="shared" si="194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88.59</v>
      </c>
      <c r="Q3037" s="11" t="s">
        <v>8315</v>
      </c>
      <c r="R3037" t="s">
        <v>8355</v>
      </c>
      <c r="S3037" s="16">
        <f t="shared" si="193"/>
        <v>41368.560289351852</v>
      </c>
      <c r="T3037" s="16">
        <f t="shared" si="194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96.3</v>
      </c>
      <c r="Q3038" s="11" t="s">
        <v>8315</v>
      </c>
      <c r="R3038" t="s">
        <v>8355</v>
      </c>
      <c r="S3038" s="16">
        <f t="shared" si="193"/>
        <v>41466.785231481481</v>
      </c>
      <c r="T3038" s="16">
        <f t="shared" si="194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IFERROR(ROUND(E3039/L3039,2),"N/A")</f>
        <v>33.31</v>
      </c>
      <c r="Q3039" s="11" t="s">
        <v>8315</v>
      </c>
      <c r="R3039" t="s">
        <v>8355</v>
      </c>
      <c r="S3039" s="16">
        <f t="shared" si="193"/>
        <v>40378.893206018518</v>
      </c>
      <c r="T3039" s="16">
        <f t="shared" si="194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37.22</v>
      </c>
      <c r="Q3040" s="11" t="s">
        <v>8315</v>
      </c>
      <c r="R3040" t="s">
        <v>8355</v>
      </c>
      <c r="S3040" s="16">
        <f t="shared" si="193"/>
        <v>42373.252280092594</v>
      </c>
      <c r="T3040" s="16">
        <f t="shared" si="194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92.13</v>
      </c>
      <c r="Q3041" s="11" t="s">
        <v>8315</v>
      </c>
      <c r="R3041" t="s">
        <v>8355</v>
      </c>
      <c r="S3041" s="16">
        <f t="shared" si="193"/>
        <v>41610.794421296298</v>
      </c>
      <c r="T3041" s="16">
        <f t="shared" si="194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76.790000000000006</v>
      </c>
      <c r="Q3042" s="11" t="s">
        <v>8315</v>
      </c>
      <c r="R3042" t="s">
        <v>8355</v>
      </c>
      <c r="S3042" s="16">
        <f t="shared" si="193"/>
        <v>42177.791909722218</v>
      </c>
      <c r="T3042" s="16">
        <f t="shared" si="194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96.53</v>
      </c>
      <c r="Q3043" s="11" t="s">
        <v>8315</v>
      </c>
      <c r="R3043" t="s">
        <v>8355</v>
      </c>
      <c r="S3043" s="16">
        <f t="shared" si="193"/>
        <v>42359.868611111116</v>
      </c>
      <c r="T3043" s="16">
        <f t="shared" si="194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51.89</v>
      </c>
      <c r="Q3044" s="11" t="s">
        <v>8315</v>
      </c>
      <c r="R3044" t="s">
        <v>8355</v>
      </c>
      <c r="S3044" s="16">
        <f t="shared" si="193"/>
        <v>42253.688043981485</v>
      </c>
      <c r="T3044" s="16">
        <f t="shared" si="194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128.91</v>
      </c>
      <c r="Q3045" s="11" t="s">
        <v>8315</v>
      </c>
      <c r="R3045" t="s">
        <v>8355</v>
      </c>
      <c r="S3045" s="16">
        <f t="shared" si="193"/>
        <v>42083.070590277777</v>
      </c>
      <c r="T3045" s="16">
        <f t="shared" si="194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84.11</v>
      </c>
      <c r="Q3046" s="11" t="s">
        <v>8315</v>
      </c>
      <c r="R3046" t="s">
        <v>8355</v>
      </c>
      <c r="S3046" s="16">
        <f t="shared" si="193"/>
        <v>42387.7268287037</v>
      </c>
      <c r="T3046" s="16">
        <f t="shared" si="194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82.94</v>
      </c>
      <c r="Q3047" s="11" t="s">
        <v>8315</v>
      </c>
      <c r="R3047" t="s">
        <v>8355</v>
      </c>
      <c r="S3047" s="16">
        <f t="shared" si="193"/>
        <v>41843.155729166669</v>
      </c>
      <c r="T3047" s="16">
        <f t="shared" si="194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259.95</v>
      </c>
      <c r="Q3048" s="11" t="s">
        <v>8315</v>
      </c>
      <c r="R3048" t="s">
        <v>8355</v>
      </c>
      <c r="S3048" s="16">
        <f t="shared" si="193"/>
        <v>41862.803078703706</v>
      </c>
      <c r="T3048" s="16">
        <f t="shared" si="194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37.25</v>
      </c>
      <c r="Q3049" s="11" t="s">
        <v>8315</v>
      </c>
      <c r="R3049" t="s">
        <v>8355</v>
      </c>
      <c r="S3049" s="16">
        <f t="shared" si="193"/>
        <v>42443.989050925928</v>
      </c>
      <c r="T3049" s="16">
        <f t="shared" si="194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177.02</v>
      </c>
      <c r="Q3050" s="11" t="s">
        <v>8315</v>
      </c>
      <c r="R3050" t="s">
        <v>8355</v>
      </c>
      <c r="S3050" s="16">
        <f t="shared" si="193"/>
        <v>41975.901180555549</v>
      </c>
      <c r="T3050" s="16">
        <f t="shared" si="194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74.069999999999993</v>
      </c>
      <c r="Q3051" s="11" t="s">
        <v>8315</v>
      </c>
      <c r="R3051" t="s">
        <v>8355</v>
      </c>
      <c r="S3051" s="16">
        <f t="shared" si="193"/>
        <v>42139.014525462961</v>
      </c>
      <c r="T3051" s="16">
        <f t="shared" si="194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70.67</v>
      </c>
      <c r="Q3052" s="11" t="s">
        <v>8315</v>
      </c>
      <c r="R3052" t="s">
        <v>8355</v>
      </c>
      <c r="S3052" s="16">
        <f t="shared" si="193"/>
        <v>42465.16851851852</v>
      </c>
      <c r="T3052" s="16">
        <f t="shared" si="194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23.63</v>
      </c>
      <c r="Q3053" s="11" t="s">
        <v>8315</v>
      </c>
      <c r="R3053" t="s">
        <v>8355</v>
      </c>
      <c r="S3053" s="16">
        <f t="shared" si="193"/>
        <v>42744.416030092587</v>
      </c>
      <c r="T3053" s="16">
        <f t="shared" si="194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37.5</v>
      </c>
      <c r="Q3054" s="11" t="s">
        <v>8315</v>
      </c>
      <c r="R3054" t="s">
        <v>8355</v>
      </c>
      <c r="S3054" s="16">
        <f t="shared" si="193"/>
        <v>42122.670069444444</v>
      </c>
      <c r="T3054" s="16">
        <f t="shared" si="194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13.33</v>
      </c>
      <c r="Q3055" s="11" t="s">
        <v>8315</v>
      </c>
      <c r="R3055" t="s">
        <v>8355</v>
      </c>
      <c r="S3055" s="16">
        <f t="shared" si="193"/>
        <v>41862.761724537035</v>
      </c>
      <c r="T3055" s="16">
        <f t="shared" si="194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t="str">
        <f t="shared" si="195"/>
        <v>N/A</v>
      </c>
      <c r="Q3056" s="11" t="s">
        <v>8315</v>
      </c>
      <c r="R3056" t="s">
        <v>8355</v>
      </c>
      <c r="S3056" s="16">
        <f t="shared" si="193"/>
        <v>42027.832800925928</v>
      </c>
      <c r="T3056" s="16">
        <f t="shared" si="194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1</v>
      </c>
      <c r="Q3057" s="11" t="s">
        <v>8315</v>
      </c>
      <c r="R3057" t="s">
        <v>8355</v>
      </c>
      <c r="S3057" s="16">
        <f t="shared" si="193"/>
        <v>41953.95821759259</v>
      </c>
      <c r="T3057" s="16">
        <f t="shared" si="194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t="str">
        <f t="shared" si="195"/>
        <v>N/A</v>
      </c>
      <c r="Q3058" s="11" t="s">
        <v>8315</v>
      </c>
      <c r="R3058" t="s">
        <v>8355</v>
      </c>
      <c r="S3058" s="16">
        <f t="shared" si="193"/>
        <v>41851.636388888888</v>
      </c>
      <c r="T3058" s="16">
        <f t="shared" si="194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t="str">
        <f t="shared" si="195"/>
        <v>N/A</v>
      </c>
      <c r="Q3059" s="11" t="s">
        <v>8315</v>
      </c>
      <c r="R3059" t="s">
        <v>8355</v>
      </c>
      <c r="S3059" s="16">
        <f t="shared" si="193"/>
        <v>42433.650590277779</v>
      </c>
      <c r="T3059" s="16">
        <f t="shared" si="194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</v>
      </c>
      <c r="Q3060" s="11" t="s">
        <v>8315</v>
      </c>
      <c r="R3060" t="s">
        <v>8355</v>
      </c>
      <c r="S3060" s="16">
        <f t="shared" si="193"/>
        <v>42460.374305555553</v>
      </c>
      <c r="T3060" s="16">
        <f t="shared" si="194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41</v>
      </c>
      <c r="Q3061" s="11" t="s">
        <v>8315</v>
      </c>
      <c r="R3061" t="s">
        <v>8355</v>
      </c>
      <c r="S3061" s="16">
        <f t="shared" si="193"/>
        <v>41829.935717592591</v>
      </c>
      <c r="T3061" s="16">
        <f t="shared" si="194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55.83</v>
      </c>
      <c r="Q3062" s="11" t="s">
        <v>8315</v>
      </c>
      <c r="R3062" t="s">
        <v>8355</v>
      </c>
      <c r="S3062" s="16">
        <f t="shared" si="193"/>
        <v>42245.274699074071</v>
      </c>
      <c r="T3062" s="16">
        <f t="shared" si="194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 t="str">
        <f t="shared" si="195"/>
        <v>N/A</v>
      </c>
      <c r="Q3063" s="11" t="s">
        <v>8315</v>
      </c>
      <c r="R3063" t="s">
        <v>8355</v>
      </c>
      <c r="S3063" s="16">
        <f t="shared" si="193"/>
        <v>41834.784120370372</v>
      </c>
      <c r="T3063" s="16">
        <f t="shared" si="194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99.76</v>
      </c>
      <c r="Q3064" s="11" t="s">
        <v>8315</v>
      </c>
      <c r="R3064" t="s">
        <v>8355</v>
      </c>
      <c r="S3064" s="16">
        <f t="shared" si="193"/>
        <v>42248.535787037035</v>
      </c>
      <c r="T3064" s="16">
        <f t="shared" si="194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25.52</v>
      </c>
      <c r="Q3065" s="11" t="s">
        <v>8315</v>
      </c>
      <c r="R3065" t="s">
        <v>8355</v>
      </c>
      <c r="S3065" s="16">
        <f t="shared" si="193"/>
        <v>42630.922893518517</v>
      </c>
      <c r="T3065" s="16">
        <f t="shared" si="194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117.65</v>
      </c>
      <c r="Q3066" s="11" t="s">
        <v>8315</v>
      </c>
      <c r="R3066" t="s">
        <v>8355</v>
      </c>
      <c r="S3066" s="16">
        <f t="shared" si="193"/>
        <v>42299.130162037036</v>
      </c>
      <c r="T3066" s="16">
        <f t="shared" si="194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5</v>
      </c>
      <c r="Q3067" s="11" t="s">
        <v>8315</v>
      </c>
      <c r="R3067" t="s">
        <v>8355</v>
      </c>
      <c r="S3067" s="16">
        <f t="shared" si="193"/>
        <v>41825.055231481485</v>
      </c>
      <c r="T3067" s="16">
        <f t="shared" si="194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2796.67</v>
      </c>
      <c r="Q3068" s="11" t="s">
        <v>8315</v>
      </c>
      <c r="R3068" t="s">
        <v>8355</v>
      </c>
      <c r="S3068" s="16">
        <f t="shared" si="193"/>
        <v>42531.228437500002</v>
      </c>
      <c r="T3068" s="16">
        <f t="shared" si="194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200</v>
      </c>
      <c r="Q3069" s="11" t="s">
        <v>8315</v>
      </c>
      <c r="R3069" t="s">
        <v>8355</v>
      </c>
      <c r="S3069" s="16">
        <f t="shared" si="193"/>
        <v>42226.938414351855</v>
      </c>
      <c r="T3069" s="16">
        <f t="shared" si="194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87.5</v>
      </c>
      <c r="Q3070" s="11" t="s">
        <v>8315</v>
      </c>
      <c r="R3070" t="s">
        <v>8355</v>
      </c>
      <c r="S3070" s="16">
        <f t="shared" si="193"/>
        <v>42263.691574074073</v>
      </c>
      <c r="T3070" s="16">
        <f t="shared" si="194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20.14</v>
      </c>
      <c r="Q3071" s="11" t="s">
        <v>8315</v>
      </c>
      <c r="R3071" t="s">
        <v>8355</v>
      </c>
      <c r="S3071" s="16">
        <f t="shared" si="193"/>
        <v>41957.833726851852</v>
      </c>
      <c r="T3071" s="16">
        <f t="shared" si="194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20.88</v>
      </c>
      <c r="Q3072" s="11" t="s">
        <v>8315</v>
      </c>
      <c r="R3072" t="s">
        <v>8355</v>
      </c>
      <c r="S3072" s="16">
        <f t="shared" si="193"/>
        <v>42690.733437499999</v>
      </c>
      <c r="T3072" s="16">
        <f t="shared" si="194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61.31</v>
      </c>
      <c r="Q3073" s="11" t="s">
        <v>8315</v>
      </c>
      <c r="R3073" t="s">
        <v>8355</v>
      </c>
      <c r="S3073" s="16">
        <f t="shared" si="193"/>
        <v>42097.732418981483</v>
      </c>
      <c r="T3073" s="16">
        <f t="shared" si="194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5"/>
        <v>1</v>
      </c>
      <c r="Q3074" s="11" t="s">
        <v>8315</v>
      </c>
      <c r="R3074" t="s">
        <v>8355</v>
      </c>
      <c r="S3074" s="16">
        <f t="shared" si="193"/>
        <v>42658.690532407403</v>
      </c>
      <c r="T3074" s="16">
        <f t="shared" si="194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si="195"/>
        <v>92.14</v>
      </c>
      <c r="Q3075" s="11" t="s">
        <v>8315</v>
      </c>
      <c r="R3075" t="s">
        <v>8355</v>
      </c>
      <c r="S3075" s="16">
        <f t="shared" ref="S3075:S3138" si="197">(((J3075/60)/60)/24)+DATE(1970,1,1)</f>
        <v>42111.684027777781</v>
      </c>
      <c r="T3075" s="16">
        <f t="shared" ref="T3075:T3138" si="198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7.33</v>
      </c>
      <c r="Q3076" s="11" t="s">
        <v>8315</v>
      </c>
      <c r="R3076" t="s">
        <v>8355</v>
      </c>
      <c r="S3076" s="16">
        <f t="shared" si="197"/>
        <v>42409.571284722217</v>
      </c>
      <c r="T3076" s="16">
        <f t="shared" si="198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64.8</v>
      </c>
      <c r="Q3077" s="11" t="s">
        <v>8315</v>
      </c>
      <c r="R3077" t="s">
        <v>8355</v>
      </c>
      <c r="S3077" s="16">
        <f t="shared" si="197"/>
        <v>42551.102314814809</v>
      </c>
      <c r="T3077" s="16">
        <f t="shared" si="198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30.12</v>
      </c>
      <c r="Q3078" s="11" t="s">
        <v>8315</v>
      </c>
      <c r="R3078" t="s">
        <v>8355</v>
      </c>
      <c r="S3078" s="16">
        <f t="shared" si="197"/>
        <v>42226.651886574073</v>
      </c>
      <c r="T3078" s="16">
        <f t="shared" si="198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52.5</v>
      </c>
      <c r="Q3079" s="11" t="s">
        <v>8315</v>
      </c>
      <c r="R3079" t="s">
        <v>8355</v>
      </c>
      <c r="S3079" s="16">
        <f t="shared" si="197"/>
        <v>42766.956921296296</v>
      </c>
      <c r="T3079" s="16">
        <f t="shared" si="198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23.67</v>
      </c>
      <c r="Q3080" s="11" t="s">
        <v>8315</v>
      </c>
      <c r="R3080" t="s">
        <v>8355</v>
      </c>
      <c r="S3080" s="16">
        <f t="shared" si="197"/>
        <v>42031.138831018514</v>
      </c>
      <c r="T3080" s="16">
        <f t="shared" si="198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415.78</v>
      </c>
      <c r="Q3081" s="11" t="s">
        <v>8315</v>
      </c>
      <c r="R3081" t="s">
        <v>8355</v>
      </c>
      <c r="S3081" s="16">
        <f t="shared" si="197"/>
        <v>42055.713368055556</v>
      </c>
      <c r="T3081" s="16">
        <f t="shared" si="198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53.71</v>
      </c>
      <c r="Q3082" s="11" t="s">
        <v>8315</v>
      </c>
      <c r="R3082" t="s">
        <v>8355</v>
      </c>
      <c r="S3082" s="16">
        <f t="shared" si="197"/>
        <v>41940.028287037036</v>
      </c>
      <c r="T3082" s="16">
        <f t="shared" si="198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420.6</v>
      </c>
      <c r="Q3083" s="11" t="s">
        <v>8315</v>
      </c>
      <c r="R3083" t="s">
        <v>8355</v>
      </c>
      <c r="S3083" s="16">
        <f t="shared" si="197"/>
        <v>42237.181608796294</v>
      </c>
      <c r="T3083" s="16">
        <f t="shared" si="198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 t="str">
        <f t="shared" si="195"/>
        <v>N/A</v>
      </c>
      <c r="Q3084" s="11" t="s">
        <v>8315</v>
      </c>
      <c r="R3084" t="s">
        <v>8355</v>
      </c>
      <c r="S3084" s="16">
        <f t="shared" si="197"/>
        <v>42293.922986111109</v>
      </c>
      <c r="T3084" s="16">
        <f t="shared" si="198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18.670000000000002</v>
      </c>
      <c r="Q3085" s="11" t="s">
        <v>8315</v>
      </c>
      <c r="R3085" t="s">
        <v>8355</v>
      </c>
      <c r="S3085" s="16">
        <f t="shared" si="197"/>
        <v>41853.563402777778</v>
      </c>
      <c r="T3085" s="16">
        <f t="shared" si="198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78.33</v>
      </c>
      <c r="Q3086" s="11" t="s">
        <v>8315</v>
      </c>
      <c r="R3086" t="s">
        <v>8355</v>
      </c>
      <c r="S3086" s="16">
        <f t="shared" si="197"/>
        <v>42100.723738425921</v>
      </c>
      <c r="T3086" s="16">
        <f t="shared" si="198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67.78</v>
      </c>
      <c r="Q3087" s="11" t="s">
        <v>8315</v>
      </c>
      <c r="R3087" t="s">
        <v>8355</v>
      </c>
      <c r="S3087" s="16">
        <f t="shared" si="197"/>
        <v>42246.883784722217</v>
      </c>
      <c r="T3087" s="16">
        <f t="shared" si="198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16.670000000000002</v>
      </c>
      <c r="Q3088" s="11" t="s">
        <v>8315</v>
      </c>
      <c r="R3088" t="s">
        <v>8355</v>
      </c>
      <c r="S3088" s="16">
        <f t="shared" si="197"/>
        <v>42173.67082175926</v>
      </c>
      <c r="T3088" s="16">
        <f t="shared" si="198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62.5</v>
      </c>
      <c r="Q3089" s="11" t="s">
        <v>8315</v>
      </c>
      <c r="R3089" t="s">
        <v>8355</v>
      </c>
      <c r="S3089" s="16">
        <f t="shared" si="197"/>
        <v>42665.150347222225</v>
      </c>
      <c r="T3089" s="16">
        <f t="shared" si="198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42</v>
      </c>
      <c r="Q3090" s="11" t="s">
        <v>8315</v>
      </c>
      <c r="R3090" t="s">
        <v>8355</v>
      </c>
      <c r="S3090" s="16">
        <f t="shared" si="197"/>
        <v>41981.57230324074</v>
      </c>
      <c r="T3090" s="16">
        <f t="shared" si="198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130.09</v>
      </c>
      <c r="Q3091" s="11" t="s">
        <v>8315</v>
      </c>
      <c r="R3091" t="s">
        <v>8355</v>
      </c>
      <c r="S3091" s="16">
        <f t="shared" si="197"/>
        <v>42528.542627314819</v>
      </c>
      <c r="T3091" s="16">
        <f t="shared" si="198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1270.22</v>
      </c>
      <c r="Q3092" s="11" t="s">
        <v>8315</v>
      </c>
      <c r="R3092" t="s">
        <v>8355</v>
      </c>
      <c r="S3092" s="16">
        <f t="shared" si="197"/>
        <v>42065.818807870368</v>
      </c>
      <c r="T3092" s="16">
        <f t="shared" si="198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88.44</v>
      </c>
      <c r="Q3093" s="11" t="s">
        <v>8315</v>
      </c>
      <c r="R3093" t="s">
        <v>8355</v>
      </c>
      <c r="S3093" s="16">
        <f t="shared" si="197"/>
        <v>42566.948414351849</v>
      </c>
      <c r="T3093" s="16">
        <f t="shared" si="198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56.34</v>
      </c>
      <c r="Q3094" s="11" t="s">
        <v>8315</v>
      </c>
      <c r="R3094" t="s">
        <v>8355</v>
      </c>
      <c r="S3094" s="16">
        <f t="shared" si="197"/>
        <v>42255.619351851856</v>
      </c>
      <c r="T3094" s="16">
        <f t="shared" si="198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53.53</v>
      </c>
      <c r="Q3095" s="11" t="s">
        <v>8315</v>
      </c>
      <c r="R3095" t="s">
        <v>8355</v>
      </c>
      <c r="S3095" s="16">
        <f t="shared" si="197"/>
        <v>41760.909039351849</v>
      </c>
      <c r="T3095" s="16">
        <f t="shared" si="198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25</v>
      </c>
      <c r="Q3096" s="11" t="s">
        <v>8315</v>
      </c>
      <c r="R3096" t="s">
        <v>8355</v>
      </c>
      <c r="S3096" s="16">
        <f t="shared" si="197"/>
        <v>42207.795787037037</v>
      </c>
      <c r="T3096" s="16">
        <f t="shared" si="198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50</v>
      </c>
      <c r="Q3097" s="11" t="s">
        <v>8315</v>
      </c>
      <c r="R3097" t="s">
        <v>8355</v>
      </c>
      <c r="S3097" s="16">
        <f t="shared" si="197"/>
        <v>42523.025231481486</v>
      </c>
      <c r="T3097" s="16">
        <f t="shared" si="198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56.79</v>
      </c>
      <c r="Q3098" s="11" t="s">
        <v>8315</v>
      </c>
      <c r="R3098" t="s">
        <v>8355</v>
      </c>
      <c r="S3098" s="16">
        <f t="shared" si="197"/>
        <v>42114.825532407413</v>
      </c>
      <c r="T3098" s="16">
        <f t="shared" si="198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40.83</v>
      </c>
      <c r="Q3099" s="11" t="s">
        <v>8315</v>
      </c>
      <c r="R3099" t="s">
        <v>8355</v>
      </c>
      <c r="S3099" s="16">
        <f t="shared" si="197"/>
        <v>42629.503483796296</v>
      </c>
      <c r="T3099" s="16">
        <f t="shared" si="198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65.11</v>
      </c>
      <c r="Q3100" s="11" t="s">
        <v>8315</v>
      </c>
      <c r="R3100" t="s">
        <v>8355</v>
      </c>
      <c r="S3100" s="16">
        <f t="shared" si="197"/>
        <v>42359.792233796295</v>
      </c>
      <c r="T3100" s="16">
        <f t="shared" si="198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55.6</v>
      </c>
      <c r="Q3101" s="11" t="s">
        <v>8315</v>
      </c>
      <c r="R3101" t="s">
        <v>8355</v>
      </c>
      <c r="S3101" s="16">
        <f t="shared" si="197"/>
        <v>42382.189710648148</v>
      </c>
      <c r="T3101" s="16">
        <f t="shared" si="198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140.54</v>
      </c>
      <c r="Q3102" s="11" t="s">
        <v>8315</v>
      </c>
      <c r="R3102" t="s">
        <v>8355</v>
      </c>
      <c r="S3102" s="16">
        <f t="shared" si="197"/>
        <v>41902.622395833336</v>
      </c>
      <c r="T3102" s="16">
        <f t="shared" si="198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IFERROR(ROUND(E3103/L3103,2),"N/A")</f>
        <v>25</v>
      </c>
      <c r="Q3103" s="11" t="s">
        <v>8315</v>
      </c>
      <c r="R3103" t="s">
        <v>8355</v>
      </c>
      <c r="S3103" s="16">
        <f t="shared" si="197"/>
        <v>42171.383530092593</v>
      </c>
      <c r="T3103" s="16">
        <f t="shared" si="198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69.53</v>
      </c>
      <c r="Q3104" s="11" t="s">
        <v>8315</v>
      </c>
      <c r="R3104" t="s">
        <v>8355</v>
      </c>
      <c r="S3104" s="16">
        <f t="shared" si="197"/>
        <v>42555.340486111112</v>
      </c>
      <c r="T3104" s="16">
        <f t="shared" si="198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5.5</v>
      </c>
      <c r="Q3105" s="11" t="s">
        <v>8315</v>
      </c>
      <c r="R3105" t="s">
        <v>8355</v>
      </c>
      <c r="S3105" s="16">
        <f t="shared" si="197"/>
        <v>42107.156319444446</v>
      </c>
      <c r="T3105" s="16">
        <f t="shared" si="198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237</v>
      </c>
      <c r="Q3106" s="11" t="s">
        <v>8315</v>
      </c>
      <c r="R3106" t="s">
        <v>8355</v>
      </c>
      <c r="S3106" s="16">
        <f t="shared" si="197"/>
        <v>42006.908692129626</v>
      </c>
      <c r="T3106" s="16">
        <f t="shared" si="198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79.87</v>
      </c>
      <c r="Q3107" s="11" t="s">
        <v>8315</v>
      </c>
      <c r="R3107" t="s">
        <v>8355</v>
      </c>
      <c r="S3107" s="16">
        <f t="shared" si="197"/>
        <v>41876.718935185185</v>
      </c>
      <c r="T3107" s="16">
        <f t="shared" si="198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10.25</v>
      </c>
      <c r="Q3108" s="11" t="s">
        <v>8315</v>
      </c>
      <c r="R3108" t="s">
        <v>8355</v>
      </c>
      <c r="S3108" s="16">
        <f t="shared" si="197"/>
        <v>42241.429120370376</v>
      </c>
      <c r="T3108" s="16">
        <f t="shared" si="198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272.58999999999997</v>
      </c>
      <c r="Q3109" s="11" t="s">
        <v>8315</v>
      </c>
      <c r="R3109" t="s">
        <v>8355</v>
      </c>
      <c r="S3109" s="16">
        <f t="shared" si="197"/>
        <v>42128.814247685179</v>
      </c>
      <c r="T3109" s="16">
        <f t="shared" si="198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13</v>
      </c>
      <c r="Q3110" s="11" t="s">
        <v>8315</v>
      </c>
      <c r="R3110" t="s">
        <v>8355</v>
      </c>
      <c r="S3110" s="16">
        <f t="shared" si="197"/>
        <v>42062.680486111116</v>
      </c>
      <c r="T3110" s="16">
        <f t="shared" si="198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58.18</v>
      </c>
      <c r="Q3111" s="11" t="s">
        <v>8315</v>
      </c>
      <c r="R3111" t="s">
        <v>8355</v>
      </c>
      <c r="S3111" s="16">
        <f t="shared" si="197"/>
        <v>41844.125115740739</v>
      </c>
      <c r="T3111" s="16">
        <f t="shared" si="198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10</v>
      </c>
      <c r="Q3112" s="11" t="s">
        <v>8315</v>
      </c>
      <c r="R3112" t="s">
        <v>8355</v>
      </c>
      <c r="S3112" s="16">
        <f t="shared" si="197"/>
        <v>42745.031469907408</v>
      </c>
      <c r="T3112" s="16">
        <f t="shared" si="198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70.11</v>
      </c>
      <c r="Q3113" s="11" t="s">
        <v>8315</v>
      </c>
      <c r="R3113" t="s">
        <v>8355</v>
      </c>
      <c r="S3113" s="16">
        <f t="shared" si="197"/>
        <v>41885.595138888886</v>
      </c>
      <c r="T3113" s="16">
        <f t="shared" si="198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57.89</v>
      </c>
      <c r="Q3114" s="11" t="s">
        <v>8315</v>
      </c>
      <c r="R3114" t="s">
        <v>8355</v>
      </c>
      <c r="S3114" s="16">
        <f t="shared" si="197"/>
        <v>42615.121921296297</v>
      </c>
      <c r="T3114" s="16">
        <f t="shared" si="198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125.27</v>
      </c>
      <c r="Q3115" s="11" t="s">
        <v>8315</v>
      </c>
      <c r="R3115" t="s">
        <v>8355</v>
      </c>
      <c r="S3115" s="16">
        <f t="shared" si="197"/>
        <v>42081.731273148151</v>
      </c>
      <c r="T3115" s="16">
        <f t="shared" si="198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 t="str">
        <f t="shared" si="199"/>
        <v>N/A</v>
      </c>
      <c r="Q3116" s="11" t="s">
        <v>8315</v>
      </c>
      <c r="R3116" t="s">
        <v>8355</v>
      </c>
      <c r="S3116" s="16">
        <f t="shared" si="197"/>
        <v>41843.632523148146</v>
      </c>
      <c r="T3116" s="16">
        <f t="shared" si="198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300</v>
      </c>
      <c r="Q3117" s="11" t="s">
        <v>8315</v>
      </c>
      <c r="R3117" t="s">
        <v>8355</v>
      </c>
      <c r="S3117" s="16">
        <f t="shared" si="197"/>
        <v>42496.447071759263</v>
      </c>
      <c r="T3117" s="16">
        <f t="shared" si="198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43</v>
      </c>
      <c r="Q3118" s="11" t="s">
        <v>8315</v>
      </c>
      <c r="R3118" t="s">
        <v>8355</v>
      </c>
      <c r="S3118" s="16">
        <f t="shared" si="197"/>
        <v>42081.515335648146</v>
      </c>
      <c r="T3118" s="16">
        <f t="shared" si="198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</v>
      </c>
      <c r="Q3119" s="11" t="s">
        <v>8315</v>
      </c>
      <c r="R3119" t="s">
        <v>8355</v>
      </c>
      <c r="S3119" s="16">
        <f t="shared" si="197"/>
        <v>42509.374537037031</v>
      </c>
      <c r="T3119" s="16">
        <f t="shared" si="198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775</v>
      </c>
      <c r="Q3120" s="11" t="s">
        <v>8315</v>
      </c>
      <c r="R3120" t="s">
        <v>8355</v>
      </c>
      <c r="S3120" s="16">
        <f t="shared" si="197"/>
        <v>42534.649571759262</v>
      </c>
      <c r="T3120" s="16">
        <f t="shared" si="198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5</v>
      </c>
      <c r="Q3121" s="11" t="s">
        <v>8315</v>
      </c>
      <c r="R3121" t="s">
        <v>8355</v>
      </c>
      <c r="S3121" s="16">
        <f t="shared" si="197"/>
        <v>42060.04550925926</v>
      </c>
      <c r="T3121" s="16">
        <f t="shared" si="198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12.8</v>
      </c>
      <c r="Q3122" s="11" t="s">
        <v>8315</v>
      </c>
      <c r="R3122" t="s">
        <v>8355</v>
      </c>
      <c r="S3122" s="16">
        <f t="shared" si="197"/>
        <v>42435.942083333335</v>
      </c>
      <c r="T3122" s="16">
        <f t="shared" si="198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10</v>
      </c>
      <c r="Q3123" s="11" t="s">
        <v>8315</v>
      </c>
      <c r="R3123" t="s">
        <v>8355</v>
      </c>
      <c r="S3123" s="16">
        <f t="shared" si="197"/>
        <v>41848.679803240739</v>
      </c>
      <c r="T3123" s="16">
        <f t="shared" si="198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58</v>
      </c>
      <c r="Q3124" s="11" t="s">
        <v>8315</v>
      </c>
      <c r="R3124" t="s">
        <v>8355</v>
      </c>
      <c r="S3124" s="16">
        <f t="shared" si="197"/>
        <v>42678.932083333333</v>
      </c>
      <c r="T3124" s="16">
        <f t="shared" si="198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244.8</v>
      </c>
      <c r="Q3125" s="11" t="s">
        <v>8315</v>
      </c>
      <c r="R3125" t="s">
        <v>8355</v>
      </c>
      <c r="S3125" s="16">
        <f t="shared" si="197"/>
        <v>42530.993032407408</v>
      </c>
      <c r="T3125" s="16">
        <f t="shared" si="198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6.5</v>
      </c>
      <c r="Q3126" s="11" t="s">
        <v>8315</v>
      </c>
      <c r="R3126" t="s">
        <v>8355</v>
      </c>
      <c r="S3126" s="16">
        <f t="shared" si="197"/>
        <v>41977.780104166668</v>
      </c>
      <c r="T3126" s="16">
        <f t="shared" si="198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 t="str">
        <f t="shared" si="199"/>
        <v>N/A</v>
      </c>
      <c r="Q3127" s="11" t="s">
        <v>8315</v>
      </c>
      <c r="R3127" t="s">
        <v>8355</v>
      </c>
      <c r="S3127" s="16">
        <f t="shared" si="197"/>
        <v>42346.20685185185</v>
      </c>
      <c r="T3127" s="16">
        <f t="shared" si="198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61.18</v>
      </c>
      <c r="Q3128" s="11" t="s">
        <v>8315</v>
      </c>
      <c r="R3128" t="s">
        <v>8355</v>
      </c>
      <c r="S3128" s="16">
        <f t="shared" si="197"/>
        <v>42427.01807870371</v>
      </c>
      <c r="T3128" s="16">
        <f t="shared" si="198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 t="str">
        <f t="shared" si="199"/>
        <v>N/A</v>
      </c>
      <c r="Q3129" s="11" t="s">
        <v>8315</v>
      </c>
      <c r="R3129" t="s">
        <v>8355</v>
      </c>
      <c r="S3129" s="16">
        <f t="shared" si="197"/>
        <v>42034.856817129628</v>
      </c>
      <c r="T3129" s="16">
        <f t="shared" si="198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139.24</v>
      </c>
      <c r="Q3130" s="11" t="s">
        <v>8315</v>
      </c>
      <c r="R3130" t="s">
        <v>8316</v>
      </c>
      <c r="S3130" s="16">
        <f t="shared" si="197"/>
        <v>42780.825706018513</v>
      </c>
      <c r="T3130" s="16">
        <f t="shared" si="198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10</v>
      </c>
      <c r="Q3131" s="11" t="s">
        <v>8315</v>
      </c>
      <c r="R3131" t="s">
        <v>8316</v>
      </c>
      <c r="S3131" s="16">
        <f t="shared" si="197"/>
        <v>42803.842812499999</v>
      </c>
      <c r="T3131" s="16">
        <f t="shared" si="198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93.75</v>
      </c>
      <c r="Q3132" s="11" t="s">
        <v>8315</v>
      </c>
      <c r="R3132" t="s">
        <v>8316</v>
      </c>
      <c r="S3132" s="16">
        <f t="shared" si="197"/>
        <v>42808.640231481477</v>
      </c>
      <c r="T3132" s="16">
        <f t="shared" si="198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53.75</v>
      </c>
      <c r="Q3133" s="11" t="s">
        <v>8315</v>
      </c>
      <c r="R3133" t="s">
        <v>8316</v>
      </c>
      <c r="S3133" s="16">
        <f t="shared" si="197"/>
        <v>42803.579224537039</v>
      </c>
      <c r="T3133" s="16">
        <f t="shared" si="198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10</v>
      </c>
      <c r="Q3134" s="11" t="s">
        <v>8315</v>
      </c>
      <c r="R3134" t="s">
        <v>8316</v>
      </c>
      <c r="S3134" s="16">
        <f t="shared" si="197"/>
        <v>42786.350231481483</v>
      </c>
      <c r="T3134" s="16">
        <f t="shared" si="198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33.75</v>
      </c>
      <c r="Q3135" s="11" t="s">
        <v>8315</v>
      </c>
      <c r="R3135" t="s">
        <v>8316</v>
      </c>
      <c r="S3135" s="16">
        <f t="shared" si="197"/>
        <v>42788.565208333333</v>
      </c>
      <c r="T3135" s="16">
        <f t="shared" si="198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18.75</v>
      </c>
      <c r="Q3136" s="11" t="s">
        <v>8315</v>
      </c>
      <c r="R3136" t="s">
        <v>8316</v>
      </c>
      <c r="S3136" s="16">
        <f t="shared" si="197"/>
        <v>42800.720127314817</v>
      </c>
      <c r="T3136" s="16">
        <f t="shared" si="198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23.14</v>
      </c>
      <c r="Q3137" s="11" t="s">
        <v>8315</v>
      </c>
      <c r="R3137" t="s">
        <v>8316</v>
      </c>
      <c r="S3137" s="16">
        <f t="shared" si="197"/>
        <v>42807.151863425926</v>
      </c>
      <c r="T3137" s="16">
        <f t="shared" si="198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9"/>
        <v>29.05</v>
      </c>
      <c r="Q3138" s="11" t="s">
        <v>8315</v>
      </c>
      <c r="R3138" t="s">
        <v>8316</v>
      </c>
      <c r="S3138" s="16">
        <f t="shared" si="197"/>
        <v>42789.462430555555</v>
      </c>
      <c r="T3138" s="16">
        <f t="shared" si="198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si="199"/>
        <v>50</v>
      </c>
      <c r="Q3139" s="11" t="s">
        <v>8315</v>
      </c>
      <c r="R3139" t="s">
        <v>8316</v>
      </c>
      <c r="S3139" s="16">
        <f t="shared" ref="S3139:S3202" si="201">(((J3139/60)/60)/24)+DATE(1970,1,1)</f>
        <v>42807.885057870371</v>
      </c>
      <c r="T3139" s="16">
        <f t="shared" ref="T3139:T3202" si="202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 t="str">
        <f t="shared" si="199"/>
        <v>N/A</v>
      </c>
      <c r="Q3140" s="11" t="s">
        <v>8315</v>
      </c>
      <c r="R3140" t="s">
        <v>8316</v>
      </c>
      <c r="S3140" s="16">
        <f t="shared" si="201"/>
        <v>42809.645914351851</v>
      </c>
      <c r="T3140" s="16">
        <f t="shared" si="202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450</v>
      </c>
      <c r="Q3141" s="11" t="s">
        <v>8315</v>
      </c>
      <c r="R3141" t="s">
        <v>8316</v>
      </c>
      <c r="S3141" s="16">
        <f t="shared" si="201"/>
        <v>42785.270370370374</v>
      </c>
      <c r="T3141" s="16">
        <f t="shared" si="202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24</v>
      </c>
      <c r="Q3142" s="11" t="s">
        <v>8315</v>
      </c>
      <c r="R3142" t="s">
        <v>8316</v>
      </c>
      <c r="S3142" s="16">
        <f t="shared" si="201"/>
        <v>42802.718784722223</v>
      </c>
      <c r="T3142" s="16">
        <f t="shared" si="202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32.25</v>
      </c>
      <c r="Q3143" s="11" t="s">
        <v>8315</v>
      </c>
      <c r="R3143" t="s">
        <v>8316</v>
      </c>
      <c r="S3143" s="16">
        <f t="shared" si="201"/>
        <v>42800.753333333334</v>
      </c>
      <c r="T3143" s="16">
        <f t="shared" si="202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15</v>
      </c>
      <c r="Q3144" s="11" t="s">
        <v>8315</v>
      </c>
      <c r="R3144" t="s">
        <v>8316</v>
      </c>
      <c r="S3144" s="16">
        <f t="shared" si="201"/>
        <v>42783.513182870374</v>
      </c>
      <c r="T3144" s="16">
        <f t="shared" si="202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 t="str">
        <f t="shared" si="199"/>
        <v>N/A</v>
      </c>
      <c r="Q3145" s="11" t="s">
        <v>8315</v>
      </c>
      <c r="R3145" t="s">
        <v>8316</v>
      </c>
      <c r="S3145" s="16">
        <f t="shared" si="201"/>
        <v>42808.358287037037</v>
      </c>
      <c r="T3145" s="16">
        <f t="shared" si="202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251.33</v>
      </c>
      <c r="Q3146" s="11" t="s">
        <v>8315</v>
      </c>
      <c r="R3146" t="s">
        <v>8316</v>
      </c>
      <c r="S3146" s="16">
        <f t="shared" si="201"/>
        <v>42796.538275462968</v>
      </c>
      <c r="T3146" s="16">
        <f t="shared" si="202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 t="str">
        <f t="shared" si="199"/>
        <v>N/A</v>
      </c>
      <c r="Q3147" s="11" t="s">
        <v>8315</v>
      </c>
      <c r="R3147" t="s">
        <v>8316</v>
      </c>
      <c r="S3147" s="16">
        <f t="shared" si="201"/>
        <v>42762.040902777779</v>
      </c>
      <c r="T3147" s="16">
        <f t="shared" si="202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437.5</v>
      </c>
      <c r="Q3148" s="11" t="s">
        <v>8315</v>
      </c>
      <c r="R3148" t="s">
        <v>8316</v>
      </c>
      <c r="S3148" s="16">
        <f t="shared" si="201"/>
        <v>42796.682476851856</v>
      </c>
      <c r="T3148" s="16">
        <f t="shared" si="202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110.35</v>
      </c>
      <c r="Q3149" s="11" t="s">
        <v>8315</v>
      </c>
      <c r="R3149" t="s">
        <v>8316</v>
      </c>
      <c r="S3149" s="16">
        <f t="shared" si="201"/>
        <v>41909.969386574077</v>
      </c>
      <c r="T3149" s="16">
        <f t="shared" si="202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41.42</v>
      </c>
      <c r="Q3150" s="11" t="s">
        <v>8315</v>
      </c>
      <c r="R3150" t="s">
        <v>8316</v>
      </c>
      <c r="S3150" s="16">
        <f t="shared" si="201"/>
        <v>41891.665324074071</v>
      </c>
      <c r="T3150" s="16">
        <f t="shared" si="202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52</v>
      </c>
      <c r="Q3151" s="11" t="s">
        <v>8315</v>
      </c>
      <c r="R3151" t="s">
        <v>8316</v>
      </c>
      <c r="S3151" s="16">
        <f t="shared" si="201"/>
        <v>41226.017361111109</v>
      </c>
      <c r="T3151" s="16">
        <f t="shared" si="202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33.99</v>
      </c>
      <c r="Q3152" s="11" t="s">
        <v>8315</v>
      </c>
      <c r="R3152" t="s">
        <v>8316</v>
      </c>
      <c r="S3152" s="16">
        <f t="shared" si="201"/>
        <v>40478.263923611114</v>
      </c>
      <c r="T3152" s="16">
        <f t="shared" si="202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103.35</v>
      </c>
      <c r="Q3153" s="11" t="s">
        <v>8315</v>
      </c>
      <c r="R3153" t="s">
        <v>8316</v>
      </c>
      <c r="S3153" s="16">
        <f t="shared" si="201"/>
        <v>41862.83997685185</v>
      </c>
      <c r="T3153" s="16">
        <f t="shared" si="202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34.79</v>
      </c>
      <c r="Q3154" s="11" t="s">
        <v>8315</v>
      </c>
      <c r="R3154" t="s">
        <v>8316</v>
      </c>
      <c r="S3154" s="16">
        <f t="shared" si="201"/>
        <v>41550.867673611108</v>
      </c>
      <c r="T3154" s="16">
        <f t="shared" si="202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41.77</v>
      </c>
      <c r="Q3155" s="11" t="s">
        <v>8315</v>
      </c>
      <c r="R3155" t="s">
        <v>8316</v>
      </c>
      <c r="S3155" s="16">
        <f t="shared" si="201"/>
        <v>40633.154363425929</v>
      </c>
      <c r="T3155" s="16">
        <f t="shared" si="202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64.27</v>
      </c>
      <c r="Q3156" s="11" t="s">
        <v>8315</v>
      </c>
      <c r="R3156" t="s">
        <v>8316</v>
      </c>
      <c r="S3156" s="16">
        <f t="shared" si="201"/>
        <v>40970.875671296293</v>
      </c>
      <c r="T3156" s="16">
        <f t="shared" si="202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31.21</v>
      </c>
      <c r="Q3157" s="11" t="s">
        <v>8315</v>
      </c>
      <c r="R3157" t="s">
        <v>8316</v>
      </c>
      <c r="S3157" s="16">
        <f t="shared" si="201"/>
        <v>41233.499131944445</v>
      </c>
      <c r="T3157" s="16">
        <f t="shared" si="202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62.92</v>
      </c>
      <c r="Q3158" s="11" t="s">
        <v>8315</v>
      </c>
      <c r="R3158" t="s">
        <v>8316</v>
      </c>
      <c r="S3158" s="16">
        <f t="shared" si="201"/>
        <v>41026.953055555554</v>
      </c>
      <c r="T3158" s="16">
        <f t="shared" si="202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98.54</v>
      </c>
      <c r="Q3159" s="11" t="s">
        <v>8315</v>
      </c>
      <c r="R3159" t="s">
        <v>8316</v>
      </c>
      <c r="S3159" s="16">
        <f t="shared" si="201"/>
        <v>41829.788252314815</v>
      </c>
      <c r="T3159" s="16">
        <f t="shared" si="202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82.61</v>
      </c>
      <c r="Q3160" s="11" t="s">
        <v>8315</v>
      </c>
      <c r="R3160" t="s">
        <v>8316</v>
      </c>
      <c r="S3160" s="16">
        <f t="shared" si="201"/>
        <v>41447.839722222219</v>
      </c>
      <c r="T3160" s="16">
        <f t="shared" si="202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38.5</v>
      </c>
      <c r="Q3161" s="11" t="s">
        <v>8315</v>
      </c>
      <c r="R3161" t="s">
        <v>8316</v>
      </c>
      <c r="S3161" s="16">
        <f t="shared" si="201"/>
        <v>40884.066678240742</v>
      </c>
      <c r="T3161" s="16">
        <f t="shared" si="202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80.16</v>
      </c>
      <c r="Q3162" s="11" t="s">
        <v>8315</v>
      </c>
      <c r="R3162" t="s">
        <v>8316</v>
      </c>
      <c r="S3162" s="16">
        <f t="shared" si="201"/>
        <v>41841.26489583333</v>
      </c>
      <c r="T3162" s="16">
        <f t="shared" si="202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28.41</v>
      </c>
      <c r="Q3163" s="11" t="s">
        <v>8315</v>
      </c>
      <c r="R3163" t="s">
        <v>8316</v>
      </c>
      <c r="S3163" s="16">
        <f t="shared" si="201"/>
        <v>41897.536134259259</v>
      </c>
      <c r="T3163" s="16">
        <f t="shared" si="202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80.73</v>
      </c>
      <c r="Q3164" s="11" t="s">
        <v>8315</v>
      </c>
      <c r="R3164" t="s">
        <v>8316</v>
      </c>
      <c r="S3164" s="16">
        <f t="shared" si="201"/>
        <v>41799.685902777775</v>
      </c>
      <c r="T3164" s="16">
        <f t="shared" si="202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200.69</v>
      </c>
      <c r="Q3165" s="11" t="s">
        <v>8315</v>
      </c>
      <c r="R3165" t="s">
        <v>8316</v>
      </c>
      <c r="S3165" s="16">
        <f t="shared" si="201"/>
        <v>41775.753761574073</v>
      </c>
      <c r="T3165" s="16">
        <f t="shared" si="202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37.590000000000003</v>
      </c>
      <c r="Q3166" s="11" t="s">
        <v>8315</v>
      </c>
      <c r="R3166" t="s">
        <v>8316</v>
      </c>
      <c r="S3166" s="16">
        <f t="shared" si="201"/>
        <v>41766.80572916667</v>
      </c>
      <c r="T3166" s="16">
        <f t="shared" si="202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IFERROR(ROUND(E3167/L3167,2),"N/A")</f>
        <v>58.1</v>
      </c>
      <c r="Q3167" s="11" t="s">
        <v>8315</v>
      </c>
      <c r="R3167" t="s">
        <v>8316</v>
      </c>
      <c r="S3167" s="16">
        <f t="shared" si="201"/>
        <v>40644.159259259257</v>
      </c>
      <c r="T3167" s="16">
        <f t="shared" si="202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60.3</v>
      </c>
      <c r="Q3168" s="11" t="s">
        <v>8315</v>
      </c>
      <c r="R3168" t="s">
        <v>8316</v>
      </c>
      <c r="S3168" s="16">
        <f t="shared" si="201"/>
        <v>41940.69158564815</v>
      </c>
      <c r="T3168" s="16">
        <f t="shared" si="202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63.36</v>
      </c>
      <c r="Q3169" s="11" t="s">
        <v>8315</v>
      </c>
      <c r="R3169" t="s">
        <v>8316</v>
      </c>
      <c r="S3169" s="16">
        <f t="shared" si="201"/>
        <v>41839.175706018519</v>
      </c>
      <c r="T3169" s="16">
        <f t="shared" si="202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50.9</v>
      </c>
      <c r="Q3170" s="11" t="s">
        <v>8315</v>
      </c>
      <c r="R3170" t="s">
        <v>8316</v>
      </c>
      <c r="S3170" s="16">
        <f t="shared" si="201"/>
        <v>41772.105937500004</v>
      </c>
      <c r="T3170" s="16">
        <f t="shared" si="202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100.5</v>
      </c>
      <c r="Q3171" s="11" t="s">
        <v>8315</v>
      </c>
      <c r="R3171" t="s">
        <v>8316</v>
      </c>
      <c r="S3171" s="16">
        <f t="shared" si="201"/>
        <v>41591.737974537034</v>
      </c>
      <c r="T3171" s="16">
        <f t="shared" si="202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31.62</v>
      </c>
      <c r="Q3172" s="11" t="s">
        <v>8315</v>
      </c>
      <c r="R3172" t="s">
        <v>8316</v>
      </c>
      <c r="S3172" s="16">
        <f t="shared" si="201"/>
        <v>41789.080370370371</v>
      </c>
      <c r="T3172" s="16">
        <f t="shared" si="202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65.099999999999994</v>
      </c>
      <c r="Q3173" s="11" t="s">
        <v>8315</v>
      </c>
      <c r="R3173" t="s">
        <v>8316</v>
      </c>
      <c r="S3173" s="16">
        <f t="shared" si="201"/>
        <v>42466.608310185184</v>
      </c>
      <c r="T3173" s="16">
        <f t="shared" si="202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79.31</v>
      </c>
      <c r="Q3174" s="11" t="s">
        <v>8315</v>
      </c>
      <c r="R3174" t="s">
        <v>8316</v>
      </c>
      <c r="S3174" s="16">
        <f t="shared" si="201"/>
        <v>40923.729953703703</v>
      </c>
      <c r="T3174" s="16">
        <f t="shared" si="202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139.19</v>
      </c>
      <c r="Q3175" s="11" t="s">
        <v>8315</v>
      </c>
      <c r="R3175" t="s">
        <v>8316</v>
      </c>
      <c r="S3175" s="16">
        <f t="shared" si="201"/>
        <v>41878.878379629627</v>
      </c>
      <c r="T3175" s="16">
        <f t="shared" si="202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131.91</v>
      </c>
      <c r="Q3176" s="11" t="s">
        <v>8315</v>
      </c>
      <c r="R3176" t="s">
        <v>8316</v>
      </c>
      <c r="S3176" s="16">
        <f t="shared" si="201"/>
        <v>41862.864675925928</v>
      </c>
      <c r="T3176" s="16">
        <f t="shared" si="202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91.3</v>
      </c>
      <c r="Q3177" s="11" t="s">
        <v>8315</v>
      </c>
      <c r="R3177" t="s">
        <v>8316</v>
      </c>
      <c r="S3177" s="16">
        <f t="shared" si="201"/>
        <v>40531.886886574073</v>
      </c>
      <c r="T3177" s="16">
        <f t="shared" si="202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39.67</v>
      </c>
      <c r="Q3178" s="11" t="s">
        <v>8315</v>
      </c>
      <c r="R3178" t="s">
        <v>8316</v>
      </c>
      <c r="S3178" s="16">
        <f t="shared" si="201"/>
        <v>41477.930914351848</v>
      </c>
      <c r="T3178" s="16">
        <f t="shared" si="202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57.55</v>
      </c>
      <c r="Q3179" s="11" t="s">
        <v>8315</v>
      </c>
      <c r="R3179" t="s">
        <v>8316</v>
      </c>
      <c r="S3179" s="16">
        <f t="shared" si="201"/>
        <v>41781.666770833333</v>
      </c>
      <c r="T3179" s="16">
        <f t="shared" si="202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33.03</v>
      </c>
      <c r="Q3180" s="11" t="s">
        <v>8315</v>
      </c>
      <c r="R3180" t="s">
        <v>8316</v>
      </c>
      <c r="S3180" s="16">
        <f t="shared" si="201"/>
        <v>41806.605034722219</v>
      </c>
      <c r="T3180" s="16">
        <f t="shared" si="202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77.34</v>
      </c>
      <c r="Q3181" s="11" t="s">
        <v>8315</v>
      </c>
      <c r="R3181" t="s">
        <v>8316</v>
      </c>
      <c r="S3181" s="16">
        <f t="shared" si="201"/>
        <v>41375.702210648145</v>
      </c>
      <c r="T3181" s="16">
        <f t="shared" si="202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31.93</v>
      </c>
      <c r="Q3182" s="11" t="s">
        <v>8315</v>
      </c>
      <c r="R3182" t="s">
        <v>8316</v>
      </c>
      <c r="S3182" s="16">
        <f t="shared" si="201"/>
        <v>41780.412604166668</v>
      </c>
      <c r="T3182" s="16">
        <f t="shared" si="202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36.33</v>
      </c>
      <c r="Q3183" s="11" t="s">
        <v>8315</v>
      </c>
      <c r="R3183" t="s">
        <v>8316</v>
      </c>
      <c r="S3183" s="16">
        <f t="shared" si="201"/>
        <v>41779.310034722221</v>
      </c>
      <c r="T3183" s="16">
        <f t="shared" si="202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46.77</v>
      </c>
      <c r="Q3184" s="11" t="s">
        <v>8315</v>
      </c>
      <c r="R3184" t="s">
        <v>8316</v>
      </c>
      <c r="S3184" s="16">
        <f t="shared" si="201"/>
        <v>40883.949317129627</v>
      </c>
      <c r="T3184" s="16">
        <f t="shared" si="202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40.07</v>
      </c>
      <c r="Q3185" s="11" t="s">
        <v>8315</v>
      </c>
      <c r="R3185" t="s">
        <v>8316</v>
      </c>
      <c r="S3185" s="16">
        <f t="shared" si="201"/>
        <v>41491.79478009259</v>
      </c>
      <c r="T3185" s="16">
        <f t="shared" si="202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100.22</v>
      </c>
      <c r="Q3186" s="11" t="s">
        <v>8315</v>
      </c>
      <c r="R3186" t="s">
        <v>8316</v>
      </c>
      <c r="S3186" s="16">
        <f t="shared" si="201"/>
        <v>41791.993414351848</v>
      </c>
      <c r="T3186" s="16">
        <f t="shared" si="202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41.67</v>
      </c>
      <c r="Q3187" s="11" t="s">
        <v>8315</v>
      </c>
      <c r="R3187" t="s">
        <v>8316</v>
      </c>
      <c r="S3187" s="16">
        <f t="shared" si="201"/>
        <v>41829.977326388893</v>
      </c>
      <c r="T3187" s="16">
        <f t="shared" si="202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46.71</v>
      </c>
      <c r="Q3188" s="11" t="s">
        <v>8315</v>
      </c>
      <c r="R3188" t="s">
        <v>8316</v>
      </c>
      <c r="S3188" s="16">
        <f t="shared" si="201"/>
        <v>41868.924050925925</v>
      </c>
      <c r="T3188" s="16">
        <f t="shared" si="202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71.489999999999995</v>
      </c>
      <c r="Q3189" s="11" t="s">
        <v>8315</v>
      </c>
      <c r="R3189" t="s">
        <v>8316</v>
      </c>
      <c r="S3189" s="16">
        <f t="shared" si="201"/>
        <v>41835.666354166664</v>
      </c>
      <c r="T3189" s="16">
        <f t="shared" si="202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14.44</v>
      </c>
      <c r="Q3190" s="11" t="s">
        <v>8315</v>
      </c>
      <c r="R3190" t="s">
        <v>8357</v>
      </c>
      <c r="S3190" s="16">
        <f t="shared" si="201"/>
        <v>42144.415532407409</v>
      </c>
      <c r="T3190" s="16">
        <f t="shared" si="202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356.84</v>
      </c>
      <c r="Q3191" s="11" t="s">
        <v>8315</v>
      </c>
      <c r="R3191" t="s">
        <v>8357</v>
      </c>
      <c r="S3191" s="16">
        <f t="shared" si="201"/>
        <v>42118.346435185187</v>
      </c>
      <c r="T3191" s="16">
        <f t="shared" si="202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 t="str">
        <f t="shared" si="203"/>
        <v>N/A</v>
      </c>
      <c r="Q3192" s="11" t="s">
        <v>8315</v>
      </c>
      <c r="R3192" t="s">
        <v>8357</v>
      </c>
      <c r="S3192" s="16">
        <f t="shared" si="201"/>
        <v>42683.151331018518</v>
      </c>
      <c r="T3192" s="16">
        <f t="shared" si="202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37.75</v>
      </c>
      <c r="Q3193" s="11" t="s">
        <v>8315</v>
      </c>
      <c r="R3193" t="s">
        <v>8357</v>
      </c>
      <c r="S3193" s="16">
        <f t="shared" si="201"/>
        <v>42538.755428240736</v>
      </c>
      <c r="T3193" s="16">
        <f t="shared" si="202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12.75</v>
      </c>
      <c r="Q3194" s="11" t="s">
        <v>8315</v>
      </c>
      <c r="R3194" t="s">
        <v>8357</v>
      </c>
      <c r="S3194" s="16">
        <f t="shared" si="201"/>
        <v>42018.94049768518</v>
      </c>
      <c r="T3194" s="16">
        <f t="shared" si="202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24.46</v>
      </c>
      <c r="Q3195" s="11" t="s">
        <v>8315</v>
      </c>
      <c r="R3195" t="s">
        <v>8357</v>
      </c>
      <c r="S3195" s="16">
        <f t="shared" si="201"/>
        <v>42010.968240740738</v>
      </c>
      <c r="T3195" s="16">
        <f t="shared" si="202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 t="str">
        <f t="shared" si="203"/>
        <v>N/A</v>
      </c>
      <c r="Q3196" s="11" t="s">
        <v>8315</v>
      </c>
      <c r="R3196" t="s">
        <v>8357</v>
      </c>
      <c r="S3196" s="16">
        <f t="shared" si="201"/>
        <v>42182.062476851846</v>
      </c>
      <c r="T3196" s="16">
        <f t="shared" si="202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53.08</v>
      </c>
      <c r="Q3197" s="11" t="s">
        <v>8315</v>
      </c>
      <c r="R3197" t="s">
        <v>8357</v>
      </c>
      <c r="S3197" s="16">
        <f t="shared" si="201"/>
        <v>42017.594236111108</v>
      </c>
      <c r="T3197" s="16">
        <f t="shared" si="202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300</v>
      </c>
      <c r="Q3198" s="11" t="s">
        <v>8315</v>
      </c>
      <c r="R3198" t="s">
        <v>8357</v>
      </c>
      <c r="S3198" s="16">
        <f t="shared" si="201"/>
        <v>42157.598090277781</v>
      </c>
      <c r="T3198" s="16">
        <f t="shared" si="202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286.25</v>
      </c>
      <c r="Q3199" s="11" t="s">
        <v>8315</v>
      </c>
      <c r="R3199" t="s">
        <v>8357</v>
      </c>
      <c r="S3199" s="16">
        <f t="shared" si="201"/>
        <v>42009.493263888886</v>
      </c>
      <c r="T3199" s="16">
        <f t="shared" si="202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36.67</v>
      </c>
      <c r="Q3200" s="11" t="s">
        <v>8315</v>
      </c>
      <c r="R3200" t="s">
        <v>8357</v>
      </c>
      <c r="S3200" s="16">
        <f t="shared" si="201"/>
        <v>42013.424502314811</v>
      </c>
      <c r="T3200" s="16">
        <f t="shared" si="202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49.21</v>
      </c>
      <c r="Q3201" s="11" t="s">
        <v>8315</v>
      </c>
      <c r="R3201" t="s">
        <v>8357</v>
      </c>
      <c r="S3201" s="16">
        <f t="shared" si="201"/>
        <v>41858.761782407404</v>
      </c>
      <c r="T3201" s="16">
        <f t="shared" si="202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3"/>
        <v>1</v>
      </c>
      <c r="Q3202" s="11" t="s">
        <v>8315</v>
      </c>
      <c r="R3202" t="s">
        <v>8357</v>
      </c>
      <c r="S3202" s="16">
        <f t="shared" si="201"/>
        <v>42460.320613425924</v>
      </c>
      <c r="T3202" s="16">
        <f t="shared" si="202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si="203"/>
        <v>12.5</v>
      </c>
      <c r="Q3203" s="11" t="s">
        <v>8315</v>
      </c>
      <c r="R3203" t="s">
        <v>8357</v>
      </c>
      <c r="S3203" s="16">
        <f t="shared" ref="S3203:S3266" si="205">(((J3203/60)/60)/24)+DATE(1970,1,1)</f>
        <v>41861.767094907409</v>
      </c>
      <c r="T3203" s="16">
        <f t="shared" ref="T3203:T3266" si="206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109.04</v>
      </c>
      <c r="Q3204" s="11" t="s">
        <v>8315</v>
      </c>
      <c r="R3204" t="s">
        <v>8357</v>
      </c>
      <c r="S3204" s="16">
        <f t="shared" si="205"/>
        <v>42293.853541666671</v>
      </c>
      <c r="T3204" s="16">
        <f t="shared" si="206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41.67</v>
      </c>
      <c r="Q3205" s="11" t="s">
        <v>8315</v>
      </c>
      <c r="R3205" t="s">
        <v>8357</v>
      </c>
      <c r="S3205" s="16">
        <f t="shared" si="205"/>
        <v>42242.988680555558</v>
      </c>
      <c r="T3205" s="16">
        <f t="shared" si="206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 t="str">
        <f t="shared" si="203"/>
        <v>N/A</v>
      </c>
      <c r="Q3206" s="11" t="s">
        <v>8315</v>
      </c>
      <c r="R3206" t="s">
        <v>8357</v>
      </c>
      <c r="S3206" s="16">
        <f t="shared" si="205"/>
        <v>42172.686099537037</v>
      </c>
      <c r="T3206" s="16">
        <f t="shared" si="206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22.75</v>
      </c>
      <c r="Q3207" s="11" t="s">
        <v>8315</v>
      </c>
      <c r="R3207" t="s">
        <v>8357</v>
      </c>
      <c r="S3207" s="16">
        <f t="shared" si="205"/>
        <v>42095.374675925923</v>
      </c>
      <c r="T3207" s="16">
        <f t="shared" si="206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 t="str">
        <f t="shared" si="203"/>
        <v>N/A</v>
      </c>
      <c r="Q3208" s="11" t="s">
        <v>8315</v>
      </c>
      <c r="R3208" t="s">
        <v>8357</v>
      </c>
      <c r="S3208" s="16">
        <f t="shared" si="205"/>
        <v>42236.276053240741</v>
      </c>
      <c r="T3208" s="16">
        <f t="shared" si="206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70.83</v>
      </c>
      <c r="Q3209" s="11" t="s">
        <v>8315</v>
      </c>
      <c r="R3209" t="s">
        <v>8357</v>
      </c>
      <c r="S3209" s="16">
        <f t="shared" si="205"/>
        <v>42057.277858796297</v>
      </c>
      <c r="T3209" s="16">
        <f t="shared" si="206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63.11</v>
      </c>
      <c r="Q3210" s="11" t="s">
        <v>8315</v>
      </c>
      <c r="R3210" t="s">
        <v>8316</v>
      </c>
      <c r="S3210" s="16">
        <f t="shared" si="205"/>
        <v>41827.605057870373</v>
      </c>
      <c r="T3210" s="16">
        <f t="shared" si="206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50.16</v>
      </c>
      <c r="Q3211" s="11" t="s">
        <v>8315</v>
      </c>
      <c r="R3211" t="s">
        <v>8316</v>
      </c>
      <c r="S3211" s="16">
        <f t="shared" si="205"/>
        <v>41778.637245370373</v>
      </c>
      <c r="T3211" s="16">
        <f t="shared" si="206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62.88</v>
      </c>
      <c r="Q3212" s="11" t="s">
        <v>8315</v>
      </c>
      <c r="R3212" t="s">
        <v>8316</v>
      </c>
      <c r="S3212" s="16">
        <f t="shared" si="205"/>
        <v>41013.936562499999</v>
      </c>
      <c r="T3212" s="16">
        <f t="shared" si="206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85.53</v>
      </c>
      <c r="Q3213" s="11" t="s">
        <v>8315</v>
      </c>
      <c r="R3213" t="s">
        <v>8316</v>
      </c>
      <c r="S3213" s="16">
        <f t="shared" si="205"/>
        <v>41834.586574074077</v>
      </c>
      <c r="T3213" s="16">
        <f t="shared" si="206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53.72</v>
      </c>
      <c r="Q3214" s="11" t="s">
        <v>8315</v>
      </c>
      <c r="R3214" t="s">
        <v>8316</v>
      </c>
      <c r="S3214" s="16">
        <f t="shared" si="205"/>
        <v>41829.795729166668</v>
      </c>
      <c r="T3214" s="16">
        <f t="shared" si="206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127.81</v>
      </c>
      <c r="Q3215" s="11" t="s">
        <v>8315</v>
      </c>
      <c r="R3215" t="s">
        <v>8316</v>
      </c>
      <c r="S3215" s="16">
        <f t="shared" si="205"/>
        <v>42171.763414351852</v>
      </c>
      <c r="T3215" s="16">
        <f t="shared" si="206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106.57</v>
      </c>
      <c r="Q3216" s="11" t="s">
        <v>8315</v>
      </c>
      <c r="R3216" t="s">
        <v>8316</v>
      </c>
      <c r="S3216" s="16">
        <f t="shared" si="205"/>
        <v>42337.792511574073</v>
      </c>
      <c r="T3216" s="16">
        <f t="shared" si="206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262.11</v>
      </c>
      <c r="Q3217" s="11" t="s">
        <v>8315</v>
      </c>
      <c r="R3217" t="s">
        <v>8316</v>
      </c>
      <c r="S3217" s="16">
        <f t="shared" si="205"/>
        <v>42219.665173611109</v>
      </c>
      <c r="T3217" s="16">
        <f t="shared" si="206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57.17</v>
      </c>
      <c r="Q3218" s="11" t="s">
        <v>8315</v>
      </c>
      <c r="R3218" t="s">
        <v>8316</v>
      </c>
      <c r="S3218" s="16">
        <f t="shared" si="205"/>
        <v>42165.462627314817</v>
      </c>
      <c r="T3218" s="16">
        <f t="shared" si="206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50.2</v>
      </c>
      <c r="Q3219" s="11" t="s">
        <v>8315</v>
      </c>
      <c r="R3219" t="s">
        <v>8316</v>
      </c>
      <c r="S3219" s="16">
        <f t="shared" si="205"/>
        <v>42648.546111111107</v>
      </c>
      <c r="T3219" s="16">
        <f t="shared" si="206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66.59</v>
      </c>
      <c r="Q3220" s="11" t="s">
        <v>8315</v>
      </c>
      <c r="R3220" t="s">
        <v>8316</v>
      </c>
      <c r="S3220" s="16">
        <f t="shared" si="205"/>
        <v>41971.002152777779</v>
      </c>
      <c r="T3220" s="16">
        <f t="shared" si="206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168.25</v>
      </c>
      <c r="Q3221" s="11" t="s">
        <v>8315</v>
      </c>
      <c r="R3221" t="s">
        <v>8316</v>
      </c>
      <c r="S3221" s="16">
        <f t="shared" si="205"/>
        <v>42050.983182870375</v>
      </c>
      <c r="T3221" s="16">
        <f t="shared" si="206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256.37</v>
      </c>
      <c r="Q3222" s="11" t="s">
        <v>8315</v>
      </c>
      <c r="R3222" t="s">
        <v>8316</v>
      </c>
      <c r="S3222" s="16">
        <f t="shared" si="205"/>
        <v>42772.833379629628</v>
      </c>
      <c r="T3222" s="16">
        <f t="shared" si="206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36.61</v>
      </c>
      <c r="Q3223" s="11" t="s">
        <v>8315</v>
      </c>
      <c r="R3223" t="s">
        <v>8316</v>
      </c>
      <c r="S3223" s="16">
        <f t="shared" si="205"/>
        <v>42155.696793981479</v>
      </c>
      <c r="T3223" s="16">
        <f t="shared" si="206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37.14</v>
      </c>
      <c r="Q3224" s="11" t="s">
        <v>8315</v>
      </c>
      <c r="R3224" t="s">
        <v>8316</v>
      </c>
      <c r="S3224" s="16">
        <f t="shared" si="205"/>
        <v>42270.582141203704</v>
      </c>
      <c r="T3224" s="16">
        <f t="shared" si="206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45.88</v>
      </c>
      <c r="Q3225" s="11" t="s">
        <v>8315</v>
      </c>
      <c r="R3225" t="s">
        <v>8316</v>
      </c>
      <c r="S3225" s="16">
        <f t="shared" si="205"/>
        <v>42206.835370370376</v>
      </c>
      <c r="T3225" s="16">
        <f t="shared" si="206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141.71</v>
      </c>
      <c r="Q3226" s="11" t="s">
        <v>8315</v>
      </c>
      <c r="R3226" t="s">
        <v>8316</v>
      </c>
      <c r="S3226" s="16">
        <f t="shared" si="205"/>
        <v>42697.850844907407</v>
      </c>
      <c r="T3226" s="16">
        <f t="shared" si="206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52.49</v>
      </c>
      <c r="Q3227" s="11" t="s">
        <v>8315</v>
      </c>
      <c r="R3227" t="s">
        <v>8316</v>
      </c>
      <c r="S3227" s="16">
        <f t="shared" si="205"/>
        <v>42503.559467592597</v>
      </c>
      <c r="T3227" s="16">
        <f t="shared" si="206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59.52</v>
      </c>
      <c r="Q3228" s="11" t="s">
        <v>8315</v>
      </c>
      <c r="R3228" t="s">
        <v>8316</v>
      </c>
      <c r="S3228" s="16">
        <f t="shared" si="205"/>
        <v>42277.583472222221</v>
      </c>
      <c r="T3228" s="16">
        <f t="shared" si="206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50</v>
      </c>
      <c r="Q3229" s="11" t="s">
        <v>8315</v>
      </c>
      <c r="R3229" t="s">
        <v>8316</v>
      </c>
      <c r="S3229" s="16">
        <f t="shared" si="205"/>
        <v>42722.882361111115</v>
      </c>
      <c r="T3229" s="16">
        <f t="shared" si="206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193.62</v>
      </c>
      <c r="Q3230" s="11" t="s">
        <v>8315</v>
      </c>
      <c r="R3230" t="s">
        <v>8316</v>
      </c>
      <c r="S3230" s="16">
        <f t="shared" si="205"/>
        <v>42323.70930555556</v>
      </c>
      <c r="T3230" s="16">
        <f t="shared" si="206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IFERROR(ROUND(E3231/L3231,2),"N/A")</f>
        <v>106.8</v>
      </c>
      <c r="Q3231" s="11" t="s">
        <v>8315</v>
      </c>
      <c r="R3231" t="s">
        <v>8316</v>
      </c>
      <c r="S3231" s="16">
        <f t="shared" si="205"/>
        <v>41933.291643518518</v>
      </c>
      <c r="T3231" s="16">
        <f t="shared" si="206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77.22</v>
      </c>
      <c r="Q3232" s="11" t="s">
        <v>8315</v>
      </c>
      <c r="R3232" t="s">
        <v>8316</v>
      </c>
      <c r="S3232" s="16">
        <f t="shared" si="205"/>
        <v>41898.168125000004</v>
      </c>
      <c r="T3232" s="16">
        <f t="shared" si="206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57.5</v>
      </c>
      <c r="Q3233" s="11" t="s">
        <v>8315</v>
      </c>
      <c r="R3233" t="s">
        <v>8316</v>
      </c>
      <c r="S3233" s="16">
        <f t="shared" si="205"/>
        <v>42446.943831018521</v>
      </c>
      <c r="T3233" s="16">
        <f t="shared" si="206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50.46</v>
      </c>
      <c r="Q3234" s="11" t="s">
        <v>8315</v>
      </c>
      <c r="R3234" t="s">
        <v>8316</v>
      </c>
      <c r="S3234" s="16">
        <f t="shared" si="205"/>
        <v>42463.81385416667</v>
      </c>
      <c r="T3234" s="16">
        <f t="shared" si="206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97.38</v>
      </c>
      <c r="Q3235" s="11" t="s">
        <v>8315</v>
      </c>
      <c r="R3235" t="s">
        <v>8316</v>
      </c>
      <c r="S3235" s="16">
        <f t="shared" si="205"/>
        <v>42766.805034722223</v>
      </c>
      <c r="T3235" s="16">
        <f t="shared" si="206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34.92</v>
      </c>
      <c r="Q3236" s="11" t="s">
        <v>8315</v>
      </c>
      <c r="R3236" t="s">
        <v>8316</v>
      </c>
      <c r="S3236" s="16">
        <f t="shared" si="205"/>
        <v>42734.789444444439</v>
      </c>
      <c r="T3236" s="16">
        <f t="shared" si="206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85.53</v>
      </c>
      <c r="Q3237" s="11" t="s">
        <v>8315</v>
      </c>
      <c r="R3237" t="s">
        <v>8316</v>
      </c>
      <c r="S3237" s="16">
        <f t="shared" si="205"/>
        <v>42522.347812499997</v>
      </c>
      <c r="T3237" s="16">
        <f t="shared" si="206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182.91</v>
      </c>
      <c r="Q3238" s="11" t="s">
        <v>8315</v>
      </c>
      <c r="R3238" t="s">
        <v>8316</v>
      </c>
      <c r="S3238" s="16">
        <f t="shared" si="205"/>
        <v>42702.917048611111</v>
      </c>
      <c r="T3238" s="16">
        <f t="shared" si="206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131.13999999999999</v>
      </c>
      <c r="Q3239" s="11" t="s">
        <v>8315</v>
      </c>
      <c r="R3239" t="s">
        <v>8316</v>
      </c>
      <c r="S3239" s="16">
        <f t="shared" si="205"/>
        <v>42252.474351851852</v>
      </c>
      <c r="T3239" s="16">
        <f t="shared" si="206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39.81</v>
      </c>
      <c r="Q3240" s="11" t="s">
        <v>8315</v>
      </c>
      <c r="R3240" t="s">
        <v>8316</v>
      </c>
      <c r="S3240" s="16">
        <f t="shared" si="205"/>
        <v>42156.510393518518</v>
      </c>
      <c r="T3240" s="16">
        <f t="shared" si="206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59.7</v>
      </c>
      <c r="Q3241" s="11" t="s">
        <v>8315</v>
      </c>
      <c r="R3241" t="s">
        <v>8316</v>
      </c>
      <c r="S3241" s="16">
        <f t="shared" si="205"/>
        <v>42278.089039351849</v>
      </c>
      <c r="T3241" s="16">
        <f t="shared" si="206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88.74</v>
      </c>
      <c r="Q3242" s="11" t="s">
        <v>8315</v>
      </c>
      <c r="R3242" t="s">
        <v>8316</v>
      </c>
      <c r="S3242" s="16">
        <f t="shared" si="205"/>
        <v>42754.693842592591</v>
      </c>
      <c r="T3242" s="16">
        <f t="shared" si="206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58.69</v>
      </c>
      <c r="Q3243" s="11" t="s">
        <v>8315</v>
      </c>
      <c r="R3243" t="s">
        <v>8316</v>
      </c>
      <c r="S3243" s="16">
        <f t="shared" si="205"/>
        <v>41893.324884259258</v>
      </c>
      <c r="T3243" s="16">
        <f t="shared" si="206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69.569999999999993</v>
      </c>
      <c r="Q3244" s="11" t="s">
        <v>8315</v>
      </c>
      <c r="R3244" t="s">
        <v>8316</v>
      </c>
      <c r="S3244" s="16">
        <f t="shared" si="205"/>
        <v>41871.755694444444</v>
      </c>
      <c r="T3244" s="16">
        <f t="shared" si="206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115.87</v>
      </c>
      <c r="Q3245" s="11" t="s">
        <v>8315</v>
      </c>
      <c r="R3245" t="s">
        <v>8316</v>
      </c>
      <c r="S3245" s="16">
        <f t="shared" si="205"/>
        <v>42262.096782407403</v>
      </c>
      <c r="T3245" s="16">
        <f t="shared" si="206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23.87</v>
      </c>
      <c r="Q3246" s="11" t="s">
        <v>8315</v>
      </c>
      <c r="R3246" t="s">
        <v>8316</v>
      </c>
      <c r="S3246" s="16">
        <f t="shared" si="205"/>
        <v>42675.694236111114</v>
      </c>
      <c r="T3246" s="16">
        <f t="shared" si="206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81.13</v>
      </c>
      <c r="Q3247" s="11" t="s">
        <v>8315</v>
      </c>
      <c r="R3247" t="s">
        <v>8316</v>
      </c>
      <c r="S3247" s="16">
        <f t="shared" si="205"/>
        <v>42135.60020833333</v>
      </c>
      <c r="T3247" s="16">
        <f t="shared" si="206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57.63</v>
      </c>
      <c r="Q3248" s="11" t="s">
        <v>8315</v>
      </c>
      <c r="R3248" t="s">
        <v>8316</v>
      </c>
      <c r="S3248" s="16">
        <f t="shared" si="205"/>
        <v>42230.472222222219</v>
      </c>
      <c r="T3248" s="16">
        <f t="shared" si="206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46.43</v>
      </c>
      <c r="Q3249" s="11" t="s">
        <v>8315</v>
      </c>
      <c r="R3249" t="s">
        <v>8316</v>
      </c>
      <c r="S3249" s="16">
        <f t="shared" si="205"/>
        <v>42167.434166666666</v>
      </c>
      <c r="T3249" s="16">
        <f t="shared" si="206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60.48</v>
      </c>
      <c r="Q3250" s="11" t="s">
        <v>8315</v>
      </c>
      <c r="R3250" t="s">
        <v>8316</v>
      </c>
      <c r="S3250" s="16">
        <f t="shared" si="205"/>
        <v>42068.888391203705</v>
      </c>
      <c r="T3250" s="16">
        <f t="shared" si="206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65.58</v>
      </c>
      <c r="Q3251" s="11" t="s">
        <v>8315</v>
      </c>
      <c r="R3251" t="s">
        <v>8316</v>
      </c>
      <c r="S3251" s="16">
        <f t="shared" si="205"/>
        <v>42145.746689814812</v>
      </c>
      <c r="T3251" s="16">
        <f t="shared" si="206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119.19</v>
      </c>
      <c r="Q3252" s="11" t="s">
        <v>8315</v>
      </c>
      <c r="R3252" t="s">
        <v>8316</v>
      </c>
      <c r="S3252" s="16">
        <f t="shared" si="205"/>
        <v>41918.742175925923</v>
      </c>
      <c r="T3252" s="16">
        <f t="shared" si="206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83.05</v>
      </c>
      <c r="Q3253" s="11" t="s">
        <v>8315</v>
      </c>
      <c r="R3253" t="s">
        <v>8316</v>
      </c>
      <c r="S3253" s="16">
        <f t="shared" si="205"/>
        <v>42146.731087962966</v>
      </c>
      <c r="T3253" s="16">
        <f t="shared" si="206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57.52</v>
      </c>
      <c r="Q3254" s="11" t="s">
        <v>8315</v>
      </c>
      <c r="R3254" t="s">
        <v>8316</v>
      </c>
      <c r="S3254" s="16">
        <f t="shared" si="205"/>
        <v>42590.472685185188</v>
      </c>
      <c r="T3254" s="16">
        <f t="shared" si="206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177.09</v>
      </c>
      <c r="Q3255" s="11" t="s">
        <v>8315</v>
      </c>
      <c r="R3255" t="s">
        <v>8316</v>
      </c>
      <c r="S3255" s="16">
        <f t="shared" si="205"/>
        <v>42602.576712962968</v>
      </c>
      <c r="T3255" s="16">
        <f t="shared" si="206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70.77</v>
      </c>
      <c r="Q3256" s="11" t="s">
        <v>8315</v>
      </c>
      <c r="R3256" t="s">
        <v>8316</v>
      </c>
      <c r="S3256" s="16">
        <f t="shared" si="205"/>
        <v>42059.085752314815</v>
      </c>
      <c r="T3256" s="16">
        <f t="shared" si="206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29.17</v>
      </c>
      <c r="Q3257" s="11" t="s">
        <v>8315</v>
      </c>
      <c r="R3257" t="s">
        <v>8316</v>
      </c>
      <c r="S3257" s="16">
        <f t="shared" si="205"/>
        <v>41889.768229166664</v>
      </c>
      <c r="T3257" s="16">
        <f t="shared" si="206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72.760000000000005</v>
      </c>
      <c r="Q3258" s="11" t="s">
        <v>8315</v>
      </c>
      <c r="R3258" t="s">
        <v>8316</v>
      </c>
      <c r="S3258" s="16">
        <f t="shared" si="205"/>
        <v>42144.573807870373</v>
      </c>
      <c r="T3258" s="16">
        <f t="shared" si="206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51.85</v>
      </c>
      <c r="Q3259" s="11" t="s">
        <v>8315</v>
      </c>
      <c r="R3259" t="s">
        <v>8316</v>
      </c>
      <c r="S3259" s="16">
        <f t="shared" si="205"/>
        <v>42758.559629629628</v>
      </c>
      <c r="T3259" s="16">
        <f t="shared" si="206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98.2</v>
      </c>
      <c r="Q3260" s="11" t="s">
        <v>8315</v>
      </c>
      <c r="R3260" t="s">
        <v>8316</v>
      </c>
      <c r="S3260" s="16">
        <f t="shared" si="205"/>
        <v>41982.887280092589</v>
      </c>
      <c r="T3260" s="16">
        <f t="shared" si="206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251.74</v>
      </c>
      <c r="Q3261" s="11" t="s">
        <v>8315</v>
      </c>
      <c r="R3261" t="s">
        <v>8316</v>
      </c>
      <c r="S3261" s="16">
        <f t="shared" si="205"/>
        <v>42614.760937500003</v>
      </c>
      <c r="T3261" s="16">
        <f t="shared" si="206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74.819999999999993</v>
      </c>
      <c r="Q3262" s="11" t="s">
        <v>8315</v>
      </c>
      <c r="R3262" t="s">
        <v>8316</v>
      </c>
      <c r="S3262" s="16">
        <f t="shared" si="205"/>
        <v>42303.672662037032</v>
      </c>
      <c r="T3262" s="16">
        <f t="shared" si="206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67.650000000000006</v>
      </c>
      <c r="Q3263" s="11" t="s">
        <v>8315</v>
      </c>
      <c r="R3263" t="s">
        <v>8316</v>
      </c>
      <c r="S3263" s="16">
        <f t="shared" si="205"/>
        <v>42171.725416666668</v>
      </c>
      <c r="T3263" s="16">
        <f t="shared" si="206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93.81</v>
      </c>
      <c r="Q3264" s="11" t="s">
        <v>8315</v>
      </c>
      <c r="R3264" t="s">
        <v>8316</v>
      </c>
      <c r="S3264" s="16">
        <f t="shared" si="205"/>
        <v>41964.315532407403</v>
      </c>
      <c r="T3264" s="16">
        <f t="shared" si="206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41.24</v>
      </c>
      <c r="Q3265" s="11" t="s">
        <v>8315</v>
      </c>
      <c r="R3265" t="s">
        <v>8316</v>
      </c>
      <c r="S3265" s="16">
        <f t="shared" si="205"/>
        <v>42284.516064814816</v>
      </c>
      <c r="T3265" s="16">
        <f t="shared" si="206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7"/>
        <v>52.55</v>
      </c>
      <c r="Q3266" s="11" t="s">
        <v>8315</v>
      </c>
      <c r="R3266" t="s">
        <v>8316</v>
      </c>
      <c r="S3266" s="16">
        <f t="shared" si="205"/>
        <v>42016.800208333334</v>
      </c>
      <c r="T3266" s="16">
        <f t="shared" si="206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si="207"/>
        <v>70.290000000000006</v>
      </c>
      <c r="Q3267" s="11" t="s">
        <v>8315</v>
      </c>
      <c r="R3267" t="s">
        <v>8316</v>
      </c>
      <c r="S3267" s="16">
        <f t="shared" ref="S3267:S3330" si="209">(((J3267/60)/60)/24)+DATE(1970,1,1)</f>
        <v>42311.711979166663</v>
      </c>
      <c r="T3267" s="16">
        <f t="shared" ref="T3267:T3330" si="210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48.33</v>
      </c>
      <c r="Q3268" s="11" t="s">
        <v>8315</v>
      </c>
      <c r="R3268" t="s">
        <v>8316</v>
      </c>
      <c r="S3268" s="16">
        <f t="shared" si="209"/>
        <v>42136.536134259266</v>
      </c>
      <c r="T3268" s="16">
        <f t="shared" si="210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53.18</v>
      </c>
      <c r="Q3269" s="11" t="s">
        <v>8315</v>
      </c>
      <c r="R3269" t="s">
        <v>8316</v>
      </c>
      <c r="S3269" s="16">
        <f t="shared" si="209"/>
        <v>42172.757638888885</v>
      </c>
      <c r="T3269" s="16">
        <f t="shared" si="210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60.95</v>
      </c>
      <c r="Q3270" s="11" t="s">
        <v>8315</v>
      </c>
      <c r="R3270" t="s">
        <v>8316</v>
      </c>
      <c r="S3270" s="16">
        <f t="shared" si="209"/>
        <v>42590.90425925926</v>
      </c>
      <c r="T3270" s="16">
        <f t="shared" si="210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116</v>
      </c>
      <c r="Q3271" s="11" t="s">
        <v>8315</v>
      </c>
      <c r="R3271" t="s">
        <v>8316</v>
      </c>
      <c r="S3271" s="16">
        <f t="shared" si="209"/>
        <v>42137.395798611105</v>
      </c>
      <c r="T3271" s="16">
        <f t="shared" si="210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61</v>
      </c>
      <c r="Q3272" s="11" t="s">
        <v>8315</v>
      </c>
      <c r="R3272" t="s">
        <v>8316</v>
      </c>
      <c r="S3272" s="16">
        <f t="shared" si="209"/>
        <v>42167.533159722225</v>
      </c>
      <c r="T3272" s="16">
        <f t="shared" si="210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38.24</v>
      </c>
      <c r="Q3273" s="11" t="s">
        <v>8315</v>
      </c>
      <c r="R3273" t="s">
        <v>8316</v>
      </c>
      <c r="S3273" s="16">
        <f t="shared" si="209"/>
        <v>41915.437210648146</v>
      </c>
      <c r="T3273" s="16">
        <f t="shared" si="210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106.5</v>
      </c>
      <c r="Q3274" s="11" t="s">
        <v>8315</v>
      </c>
      <c r="R3274" t="s">
        <v>8316</v>
      </c>
      <c r="S3274" s="16">
        <f t="shared" si="209"/>
        <v>42284.500104166669</v>
      </c>
      <c r="T3274" s="16">
        <f t="shared" si="210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204.57</v>
      </c>
      <c r="Q3275" s="11" t="s">
        <v>8315</v>
      </c>
      <c r="R3275" t="s">
        <v>8316</v>
      </c>
      <c r="S3275" s="16">
        <f t="shared" si="209"/>
        <v>42611.801412037035</v>
      </c>
      <c r="T3275" s="16">
        <f t="shared" si="210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54.91</v>
      </c>
      <c r="Q3276" s="11" t="s">
        <v>8315</v>
      </c>
      <c r="R3276" t="s">
        <v>8316</v>
      </c>
      <c r="S3276" s="16">
        <f t="shared" si="209"/>
        <v>42400.704537037032</v>
      </c>
      <c r="T3276" s="16">
        <f t="shared" si="210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150.41999999999999</v>
      </c>
      <c r="Q3277" s="11" t="s">
        <v>8315</v>
      </c>
      <c r="R3277" t="s">
        <v>8316</v>
      </c>
      <c r="S3277" s="16">
        <f t="shared" si="209"/>
        <v>42017.88045138889</v>
      </c>
      <c r="T3277" s="16">
        <f t="shared" si="210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52.58</v>
      </c>
      <c r="Q3278" s="11" t="s">
        <v>8315</v>
      </c>
      <c r="R3278" t="s">
        <v>8316</v>
      </c>
      <c r="S3278" s="16">
        <f t="shared" si="209"/>
        <v>42426.949988425928</v>
      </c>
      <c r="T3278" s="16">
        <f t="shared" si="210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54.3</v>
      </c>
      <c r="Q3279" s="11" t="s">
        <v>8315</v>
      </c>
      <c r="R3279" t="s">
        <v>8316</v>
      </c>
      <c r="S3279" s="16">
        <f t="shared" si="209"/>
        <v>41931.682939814818</v>
      </c>
      <c r="T3279" s="16">
        <f t="shared" si="210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76.03</v>
      </c>
      <c r="Q3280" s="11" t="s">
        <v>8315</v>
      </c>
      <c r="R3280" t="s">
        <v>8316</v>
      </c>
      <c r="S3280" s="16">
        <f t="shared" si="209"/>
        <v>42124.848414351851</v>
      </c>
      <c r="T3280" s="16">
        <f t="shared" si="210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105.21</v>
      </c>
      <c r="Q3281" s="11" t="s">
        <v>8315</v>
      </c>
      <c r="R3281" t="s">
        <v>8316</v>
      </c>
      <c r="S3281" s="16">
        <f t="shared" si="209"/>
        <v>42431.102534722217</v>
      </c>
      <c r="T3281" s="16">
        <f t="shared" si="210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68.67</v>
      </c>
      <c r="Q3282" s="11" t="s">
        <v>8315</v>
      </c>
      <c r="R3282" t="s">
        <v>8316</v>
      </c>
      <c r="S3282" s="16">
        <f t="shared" si="209"/>
        <v>42121.756921296299</v>
      </c>
      <c r="T3282" s="16">
        <f t="shared" si="210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129.36000000000001</v>
      </c>
      <c r="Q3283" s="11" t="s">
        <v>8315</v>
      </c>
      <c r="R3283" t="s">
        <v>8316</v>
      </c>
      <c r="S3283" s="16">
        <f t="shared" si="209"/>
        <v>42219.019733796296</v>
      </c>
      <c r="T3283" s="16">
        <f t="shared" si="210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134.26</v>
      </c>
      <c r="Q3284" s="11" t="s">
        <v>8315</v>
      </c>
      <c r="R3284" t="s">
        <v>8316</v>
      </c>
      <c r="S3284" s="16">
        <f t="shared" si="209"/>
        <v>42445.19430555556</v>
      </c>
      <c r="T3284" s="16">
        <f t="shared" si="210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17.829999999999998</v>
      </c>
      <c r="Q3285" s="11" t="s">
        <v>8315</v>
      </c>
      <c r="R3285" t="s">
        <v>8316</v>
      </c>
      <c r="S3285" s="16">
        <f t="shared" si="209"/>
        <v>42379.74418981481</v>
      </c>
      <c r="T3285" s="16">
        <f t="shared" si="210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203.2</v>
      </c>
      <c r="Q3286" s="11" t="s">
        <v>8315</v>
      </c>
      <c r="R3286" t="s">
        <v>8316</v>
      </c>
      <c r="S3286" s="16">
        <f t="shared" si="209"/>
        <v>42380.884872685187</v>
      </c>
      <c r="T3286" s="16">
        <f t="shared" si="210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69.19</v>
      </c>
      <c r="Q3287" s="11" t="s">
        <v>8315</v>
      </c>
      <c r="R3287" t="s">
        <v>8316</v>
      </c>
      <c r="S3287" s="16">
        <f t="shared" si="209"/>
        <v>42762.942430555559</v>
      </c>
      <c r="T3287" s="16">
        <f t="shared" si="210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125.12</v>
      </c>
      <c r="Q3288" s="11" t="s">
        <v>8315</v>
      </c>
      <c r="R3288" t="s">
        <v>8316</v>
      </c>
      <c r="S3288" s="16">
        <f t="shared" si="209"/>
        <v>42567.840069444443</v>
      </c>
      <c r="T3288" s="16">
        <f t="shared" si="210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73.53</v>
      </c>
      <c r="Q3289" s="11" t="s">
        <v>8315</v>
      </c>
      <c r="R3289" t="s">
        <v>8316</v>
      </c>
      <c r="S3289" s="16">
        <f t="shared" si="209"/>
        <v>42311.750324074077</v>
      </c>
      <c r="T3289" s="16">
        <f t="shared" si="210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48.44</v>
      </c>
      <c r="Q3290" s="11" t="s">
        <v>8315</v>
      </c>
      <c r="R3290" t="s">
        <v>8316</v>
      </c>
      <c r="S3290" s="16">
        <f t="shared" si="209"/>
        <v>42505.774479166663</v>
      </c>
      <c r="T3290" s="16">
        <f t="shared" si="210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26.61</v>
      </c>
      <c r="Q3291" s="11" t="s">
        <v>8315</v>
      </c>
      <c r="R3291" t="s">
        <v>8316</v>
      </c>
      <c r="S3291" s="16">
        <f t="shared" si="209"/>
        <v>42758.368078703701</v>
      </c>
      <c r="T3291" s="16">
        <f t="shared" si="210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33.67</v>
      </c>
      <c r="Q3292" s="11" t="s">
        <v>8315</v>
      </c>
      <c r="R3292" t="s">
        <v>8316</v>
      </c>
      <c r="S3292" s="16">
        <f t="shared" si="209"/>
        <v>42775.51494212963</v>
      </c>
      <c r="T3292" s="16">
        <f t="shared" si="210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40.71</v>
      </c>
      <c r="Q3293" s="11" t="s">
        <v>8315</v>
      </c>
      <c r="R3293" t="s">
        <v>8316</v>
      </c>
      <c r="S3293" s="16">
        <f t="shared" si="209"/>
        <v>42232.702546296292</v>
      </c>
      <c r="T3293" s="16">
        <f t="shared" si="210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19.27</v>
      </c>
      <c r="Q3294" s="11" t="s">
        <v>8315</v>
      </c>
      <c r="R3294" t="s">
        <v>8316</v>
      </c>
      <c r="S3294" s="16">
        <f t="shared" si="209"/>
        <v>42282.770231481481</v>
      </c>
      <c r="T3294" s="16">
        <f t="shared" si="210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IFERROR(ROUND(E3295/L3295,2),"N/A")</f>
        <v>84.29</v>
      </c>
      <c r="Q3295" s="11" t="s">
        <v>8315</v>
      </c>
      <c r="R3295" t="s">
        <v>8316</v>
      </c>
      <c r="S3295" s="16">
        <f t="shared" si="209"/>
        <v>42768.425370370373</v>
      </c>
      <c r="T3295" s="16">
        <f t="shared" si="210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29.58</v>
      </c>
      <c r="Q3296" s="11" t="s">
        <v>8315</v>
      </c>
      <c r="R3296" t="s">
        <v>8316</v>
      </c>
      <c r="S3296" s="16">
        <f t="shared" si="209"/>
        <v>42141.541134259256</v>
      </c>
      <c r="T3296" s="16">
        <f t="shared" si="210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26.67</v>
      </c>
      <c r="Q3297" s="11" t="s">
        <v>8315</v>
      </c>
      <c r="R3297" t="s">
        <v>8316</v>
      </c>
      <c r="S3297" s="16">
        <f t="shared" si="209"/>
        <v>42609.442465277782</v>
      </c>
      <c r="T3297" s="16">
        <f t="shared" si="210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45.98</v>
      </c>
      <c r="Q3298" s="11" t="s">
        <v>8315</v>
      </c>
      <c r="R3298" t="s">
        <v>8316</v>
      </c>
      <c r="S3298" s="16">
        <f t="shared" si="209"/>
        <v>42309.756620370375</v>
      </c>
      <c r="T3298" s="16">
        <f t="shared" si="210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125.09</v>
      </c>
      <c r="Q3299" s="11" t="s">
        <v>8315</v>
      </c>
      <c r="R3299" t="s">
        <v>8316</v>
      </c>
      <c r="S3299" s="16">
        <f t="shared" si="209"/>
        <v>42193.771481481483</v>
      </c>
      <c r="T3299" s="16">
        <f t="shared" si="210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141.29</v>
      </c>
      <c r="Q3300" s="11" t="s">
        <v>8315</v>
      </c>
      <c r="R3300" t="s">
        <v>8316</v>
      </c>
      <c r="S3300" s="16">
        <f t="shared" si="209"/>
        <v>42239.957962962959</v>
      </c>
      <c r="T3300" s="16">
        <f t="shared" si="210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55.33</v>
      </c>
      <c r="Q3301" s="11" t="s">
        <v>8315</v>
      </c>
      <c r="R3301" t="s">
        <v>8316</v>
      </c>
      <c r="S3301" s="16">
        <f t="shared" si="209"/>
        <v>42261.917395833334</v>
      </c>
      <c r="T3301" s="16">
        <f t="shared" si="210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46.42</v>
      </c>
      <c r="Q3302" s="11" t="s">
        <v>8315</v>
      </c>
      <c r="R3302" t="s">
        <v>8316</v>
      </c>
      <c r="S3302" s="16">
        <f t="shared" si="209"/>
        <v>42102.743773148148</v>
      </c>
      <c r="T3302" s="16">
        <f t="shared" si="210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57.2</v>
      </c>
      <c r="Q3303" s="11" t="s">
        <v>8315</v>
      </c>
      <c r="R3303" t="s">
        <v>8316</v>
      </c>
      <c r="S3303" s="16">
        <f t="shared" si="209"/>
        <v>42538.73583333334</v>
      </c>
      <c r="T3303" s="16">
        <f t="shared" si="210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173.7</v>
      </c>
      <c r="Q3304" s="11" t="s">
        <v>8315</v>
      </c>
      <c r="R3304" t="s">
        <v>8316</v>
      </c>
      <c r="S3304" s="16">
        <f t="shared" si="209"/>
        <v>42681.35157407407</v>
      </c>
      <c r="T3304" s="16">
        <f t="shared" si="210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59.6</v>
      </c>
      <c r="Q3305" s="11" t="s">
        <v>8315</v>
      </c>
      <c r="R3305" t="s">
        <v>8316</v>
      </c>
      <c r="S3305" s="16">
        <f t="shared" si="209"/>
        <v>42056.65143518518</v>
      </c>
      <c r="T3305" s="16">
        <f t="shared" si="210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89.59</v>
      </c>
      <c r="Q3306" s="11" t="s">
        <v>8315</v>
      </c>
      <c r="R3306" t="s">
        <v>8316</v>
      </c>
      <c r="S3306" s="16">
        <f t="shared" si="209"/>
        <v>42696.624444444446</v>
      </c>
      <c r="T3306" s="16">
        <f t="shared" si="210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204.05</v>
      </c>
      <c r="Q3307" s="11" t="s">
        <v>8315</v>
      </c>
      <c r="R3307" t="s">
        <v>8316</v>
      </c>
      <c r="S3307" s="16">
        <f t="shared" si="209"/>
        <v>42186.855879629627</v>
      </c>
      <c r="T3307" s="16">
        <f t="shared" si="210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48.7</v>
      </c>
      <c r="Q3308" s="11" t="s">
        <v>8315</v>
      </c>
      <c r="R3308" t="s">
        <v>8316</v>
      </c>
      <c r="S3308" s="16">
        <f t="shared" si="209"/>
        <v>42493.219236111108</v>
      </c>
      <c r="T3308" s="16">
        <f t="shared" si="210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53.34</v>
      </c>
      <c r="Q3309" s="11" t="s">
        <v>8315</v>
      </c>
      <c r="R3309" t="s">
        <v>8316</v>
      </c>
      <c r="S3309" s="16">
        <f t="shared" si="209"/>
        <v>42475.057164351849</v>
      </c>
      <c r="T3309" s="16">
        <f t="shared" si="210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75.09</v>
      </c>
      <c r="Q3310" s="11" t="s">
        <v>8315</v>
      </c>
      <c r="R3310" t="s">
        <v>8316</v>
      </c>
      <c r="S3310" s="16">
        <f t="shared" si="209"/>
        <v>42452.876909722225</v>
      </c>
      <c r="T3310" s="16">
        <f t="shared" si="210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18</v>
      </c>
      <c r="Q3311" s="11" t="s">
        <v>8315</v>
      </c>
      <c r="R3311" t="s">
        <v>8316</v>
      </c>
      <c r="S3311" s="16">
        <f t="shared" si="209"/>
        <v>42628.650208333333</v>
      </c>
      <c r="T3311" s="16">
        <f t="shared" si="210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209.84</v>
      </c>
      <c r="Q3312" s="11" t="s">
        <v>8315</v>
      </c>
      <c r="R3312" t="s">
        <v>8316</v>
      </c>
      <c r="S3312" s="16">
        <f t="shared" si="209"/>
        <v>42253.928530092591</v>
      </c>
      <c r="T3312" s="16">
        <f t="shared" si="210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61.02</v>
      </c>
      <c r="Q3313" s="11" t="s">
        <v>8315</v>
      </c>
      <c r="R3313" t="s">
        <v>8316</v>
      </c>
      <c r="S3313" s="16">
        <f t="shared" si="209"/>
        <v>42264.29178240741</v>
      </c>
      <c r="T3313" s="16">
        <f t="shared" si="210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61</v>
      </c>
      <c r="Q3314" s="11" t="s">
        <v>8315</v>
      </c>
      <c r="R3314" t="s">
        <v>8316</v>
      </c>
      <c r="S3314" s="16">
        <f t="shared" si="209"/>
        <v>42664.809560185182</v>
      </c>
      <c r="T3314" s="16">
        <f t="shared" si="210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80.03</v>
      </c>
      <c r="Q3315" s="11" t="s">
        <v>8315</v>
      </c>
      <c r="R3315" t="s">
        <v>8316</v>
      </c>
      <c r="S3315" s="16">
        <f t="shared" si="209"/>
        <v>42382.244409722218</v>
      </c>
      <c r="T3315" s="16">
        <f t="shared" si="210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29.07</v>
      </c>
      <c r="Q3316" s="11" t="s">
        <v>8315</v>
      </c>
      <c r="R3316" t="s">
        <v>8316</v>
      </c>
      <c r="S3316" s="16">
        <f t="shared" si="209"/>
        <v>42105.267488425925</v>
      </c>
      <c r="T3316" s="16">
        <f t="shared" si="210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49.44</v>
      </c>
      <c r="Q3317" s="11" t="s">
        <v>8315</v>
      </c>
      <c r="R3317" t="s">
        <v>8316</v>
      </c>
      <c r="S3317" s="16">
        <f t="shared" si="209"/>
        <v>42466.303715277783</v>
      </c>
      <c r="T3317" s="16">
        <f t="shared" si="210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93.98</v>
      </c>
      <c r="Q3318" s="11" t="s">
        <v>8315</v>
      </c>
      <c r="R3318" t="s">
        <v>8316</v>
      </c>
      <c r="S3318" s="16">
        <f t="shared" si="209"/>
        <v>41826.871238425927</v>
      </c>
      <c r="T3318" s="16">
        <f t="shared" si="210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61.94</v>
      </c>
      <c r="Q3319" s="11" t="s">
        <v>8315</v>
      </c>
      <c r="R3319" t="s">
        <v>8316</v>
      </c>
      <c r="S3319" s="16">
        <f t="shared" si="209"/>
        <v>42499.039629629624</v>
      </c>
      <c r="T3319" s="16">
        <f t="shared" si="210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78.5</v>
      </c>
      <c r="Q3320" s="11" t="s">
        <v>8315</v>
      </c>
      <c r="R3320" t="s">
        <v>8316</v>
      </c>
      <c r="S3320" s="16">
        <f t="shared" si="209"/>
        <v>42431.302002314813</v>
      </c>
      <c r="T3320" s="16">
        <f t="shared" si="210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33.75</v>
      </c>
      <c r="Q3321" s="11" t="s">
        <v>8315</v>
      </c>
      <c r="R3321" t="s">
        <v>8316</v>
      </c>
      <c r="S3321" s="16">
        <f t="shared" si="209"/>
        <v>41990.585486111115</v>
      </c>
      <c r="T3321" s="16">
        <f t="shared" si="210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66.45</v>
      </c>
      <c r="Q3322" s="11" t="s">
        <v>8315</v>
      </c>
      <c r="R3322" t="s">
        <v>8316</v>
      </c>
      <c r="S3322" s="16">
        <f t="shared" si="209"/>
        <v>42513.045798611114</v>
      </c>
      <c r="T3322" s="16">
        <f t="shared" si="210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35.799999999999997</v>
      </c>
      <c r="Q3323" s="11" t="s">
        <v>8315</v>
      </c>
      <c r="R3323" t="s">
        <v>8316</v>
      </c>
      <c r="S3323" s="16">
        <f t="shared" si="209"/>
        <v>41914.100289351853</v>
      </c>
      <c r="T3323" s="16">
        <f t="shared" si="210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145.65</v>
      </c>
      <c r="Q3324" s="11" t="s">
        <v>8315</v>
      </c>
      <c r="R3324" t="s">
        <v>8316</v>
      </c>
      <c r="S3324" s="16">
        <f t="shared" si="209"/>
        <v>42521.010370370372</v>
      </c>
      <c r="T3324" s="16">
        <f t="shared" si="210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25.69</v>
      </c>
      <c r="Q3325" s="11" t="s">
        <v>8315</v>
      </c>
      <c r="R3325" t="s">
        <v>8316</v>
      </c>
      <c r="S3325" s="16">
        <f t="shared" si="209"/>
        <v>42608.36583333333</v>
      </c>
      <c r="T3325" s="16">
        <f t="shared" si="210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152.5</v>
      </c>
      <c r="Q3326" s="11" t="s">
        <v>8315</v>
      </c>
      <c r="R3326" t="s">
        <v>8316</v>
      </c>
      <c r="S3326" s="16">
        <f t="shared" si="209"/>
        <v>42512.58321759259</v>
      </c>
      <c r="T3326" s="16">
        <f t="shared" si="210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30</v>
      </c>
      <c r="Q3327" s="11" t="s">
        <v>8315</v>
      </c>
      <c r="R3327" t="s">
        <v>8316</v>
      </c>
      <c r="S3327" s="16">
        <f t="shared" si="209"/>
        <v>42064.785613425927</v>
      </c>
      <c r="T3327" s="16">
        <f t="shared" si="210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142.28</v>
      </c>
      <c r="Q3328" s="11" t="s">
        <v>8315</v>
      </c>
      <c r="R3328" t="s">
        <v>8316</v>
      </c>
      <c r="S3328" s="16">
        <f t="shared" si="209"/>
        <v>42041.714178240742</v>
      </c>
      <c r="T3328" s="16">
        <f t="shared" si="210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24.55</v>
      </c>
      <c r="Q3329" s="11" t="s">
        <v>8315</v>
      </c>
      <c r="R3329" t="s">
        <v>8316</v>
      </c>
      <c r="S3329" s="16">
        <f t="shared" si="209"/>
        <v>42468.374606481477</v>
      </c>
      <c r="T3329" s="16">
        <f t="shared" si="210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11"/>
        <v>292.77999999999997</v>
      </c>
      <c r="Q3330" s="11" t="s">
        <v>8315</v>
      </c>
      <c r="R3330" t="s">
        <v>8316</v>
      </c>
      <c r="S3330" s="16">
        <f t="shared" si="209"/>
        <v>41822.57503472222</v>
      </c>
      <c r="T3330" s="16">
        <f t="shared" si="210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si="211"/>
        <v>44.92</v>
      </c>
      <c r="Q3331" s="11" t="s">
        <v>8315</v>
      </c>
      <c r="R3331" t="s">
        <v>8316</v>
      </c>
      <c r="S3331" s="16">
        <f t="shared" ref="S3331:S3394" si="213">(((J3331/60)/60)/24)+DATE(1970,1,1)</f>
        <v>41837.323009259257</v>
      </c>
      <c r="T3331" s="16">
        <f t="shared" ref="T3331:T3394" si="214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23.1</v>
      </c>
      <c r="Q3332" s="11" t="s">
        <v>8315</v>
      </c>
      <c r="R3332" t="s">
        <v>8316</v>
      </c>
      <c r="S3332" s="16">
        <f t="shared" si="213"/>
        <v>42065.887361111112</v>
      </c>
      <c r="T3332" s="16">
        <f t="shared" si="214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80.400000000000006</v>
      </c>
      <c r="Q3333" s="11" t="s">
        <v>8315</v>
      </c>
      <c r="R3333" t="s">
        <v>8316</v>
      </c>
      <c r="S3333" s="16">
        <f t="shared" si="213"/>
        <v>42248.697754629626</v>
      </c>
      <c r="T3333" s="16">
        <f t="shared" si="214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72.290000000000006</v>
      </c>
      <c r="Q3334" s="11" t="s">
        <v>8315</v>
      </c>
      <c r="R3334" t="s">
        <v>8316</v>
      </c>
      <c r="S3334" s="16">
        <f t="shared" si="213"/>
        <v>41809.860300925924</v>
      </c>
      <c r="T3334" s="16">
        <f t="shared" si="214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32.97</v>
      </c>
      <c r="Q3335" s="11" t="s">
        <v>8315</v>
      </c>
      <c r="R3335" t="s">
        <v>8316</v>
      </c>
      <c r="S3335" s="16">
        <f t="shared" si="213"/>
        <v>42148.676851851851</v>
      </c>
      <c r="T3335" s="16">
        <f t="shared" si="214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116.65</v>
      </c>
      <c r="Q3336" s="11" t="s">
        <v>8315</v>
      </c>
      <c r="R3336" t="s">
        <v>8316</v>
      </c>
      <c r="S3336" s="16">
        <f t="shared" si="213"/>
        <v>42185.521087962959</v>
      </c>
      <c r="T3336" s="16">
        <f t="shared" si="214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79.62</v>
      </c>
      <c r="Q3337" s="11" t="s">
        <v>8315</v>
      </c>
      <c r="R3337" t="s">
        <v>8316</v>
      </c>
      <c r="S3337" s="16">
        <f t="shared" si="213"/>
        <v>41827.674143518518</v>
      </c>
      <c r="T3337" s="16">
        <f t="shared" si="214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27.78</v>
      </c>
      <c r="Q3338" s="11" t="s">
        <v>8315</v>
      </c>
      <c r="R3338" t="s">
        <v>8316</v>
      </c>
      <c r="S3338" s="16">
        <f t="shared" si="213"/>
        <v>42437.398680555561</v>
      </c>
      <c r="T3338" s="16">
        <f t="shared" si="214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81.03</v>
      </c>
      <c r="Q3339" s="11" t="s">
        <v>8315</v>
      </c>
      <c r="R3339" t="s">
        <v>8316</v>
      </c>
      <c r="S3339" s="16">
        <f t="shared" si="213"/>
        <v>41901.282025462962</v>
      </c>
      <c r="T3339" s="16">
        <f t="shared" si="214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136.85</v>
      </c>
      <c r="Q3340" s="11" t="s">
        <v>8315</v>
      </c>
      <c r="R3340" t="s">
        <v>8316</v>
      </c>
      <c r="S3340" s="16">
        <f t="shared" si="213"/>
        <v>42769.574999999997</v>
      </c>
      <c r="T3340" s="16">
        <f t="shared" si="214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177.62</v>
      </c>
      <c r="Q3341" s="11" t="s">
        <v>8315</v>
      </c>
      <c r="R3341" t="s">
        <v>8316</v>
      </c>
      <c r="S3341" s="16">
        <f t="shared" si="213"/>
        <v>42549.665717592594</v>
      </c>
      <c r="T3341" s="16">
        <f t="shared" si="214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109.08</v>
      </c>
      <c r="Q3342" s="11" t="s">
        <v>8315</v>
      </c>
      <c r="R3342" t="s">
        <v>8316</v>
      </c>
      <c r="S3342" s="16">
        <f t="shared" si="213"/>
        <v>42685.974004629628</v>
      </c>
      <c r="T3342" s="16">
        <f t="shared" si="214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119.64</v>
      </c>
      <c r="Q3343" s="11" t="s">
        <v>8315</v>
      </c>
      <c r="R3343" t="s">
        <v>8316</v>
      </c>
      <c r="S3343" s="16">
        <f t="shared" si="213"/>
        <v>42510.798854166671</v>
      </c>
      <c r="T3343" s="16">
        <f t="shared" si="214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78.209999999999994</v>
      </c>
      <c r="Q3344" s="11" t="s">
        <v>8315</v>
      </c>
      <c r="R3344" t="s">
        <v>8316</v>
      </c>
      <c r="S3344" s="16">
        <f t="shared" si="213"/>
        <v>42062.296412037031</v>
      </c>
      <c r="T3344" s="16">
        <f t="shared" si="214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52.17</v>
      </c>
      <c r="Q3345" s="11" t="s">
        <v>8315</v>
      </c>
      <c r="R3345" t="s">
        <v>8316</v>
      </c>
      <c r="S3345" s="16">
        <f t="shared" si="213"/>
        <v>42452.916481481487</v>
      </c>
      <c r="T3345" s="16">
        <f t="shared" si="214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114.13</v>
      </c>
      <c r="Q3346" s="11" t="s">
        <v>8315</v>
      </c>
      <c r="R3346" t="s">
        <v>8316</v>
      </c>
      <c r="S3346" s="16">
        <f t="shared" si="213"/>
        <v>41851.200150462959</v>
      </c>
      <c r="T3346" s="16">
        <f t="shared" si="214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50</v>
      </c>
      <c r="Q3347" s="11" t="s">
        <v>8315</v>
      </c>
      <c r="R3347" t="s">
        <v>8316</v>
      </c>
      <c r="S3347" s="16">
        <f t="shared" si="213"/>
        <v>42053.106111111112</v>
      </c>
      <c r="T3347" s="16">
        <f t="shared" si="214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91.67</v>
      </c>
      <c r="Q3348" s="11" t="s">
        <v>8315</v>
      </c>
      <c r="R3348" t="s">
        <v>8316</v>
      </c>
      <c r="S3348" s="16">
        <f t="shared" si="213"/>
        <v>42054.024421296301</v>
      </c>
      <c r="T3348" s="16">
        <f t="shared" si="214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108.59</v>
      </c>
      <c r="Q3349" s="11" t="s">
        <v>8315</v>
      </c>
      <c r="R3349" t="s">
        <v>8316</v>
      </c>
      <c r="S3349" s="16">
        <f t="shared" si="213"/>
        <v>42484.551550925928</v>
      </c>
      <c r="T3349" s="16">
        <f t="shared" si="214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69.819999999999993</v>
      </c>
      <c r="Q3350" s="11" t="s">
        <v>8315</v>
      </c>
      <c r="R3350" t="s">
        <v>8316</v>
      </c>
      <c r="S3350" s="16">
        <f t="shared" si="213"/>
        <v>42466.558796296296</v>
      </c>
      <c r="T3350" s="16">
        <f t="shared" si="214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109.57</v>
      </c>
      <c r="Q3351" s="11" t="s">
        <v>8315</v>
      </c>
      <c r="R3351" t="s">
        <v>8316</v>
      </c>
      <c r="S3351" s="16">
        <f t="shared" si="213"/>
        <v>42513.110787037032</v>
      </c>
      <c r="T3351" s="16">
        <f t="shared" si="214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71.67</v>
      </c>
      <c r="Q3352" s="11" t="s">
        <v>8315</v>
      </c>
      <c r="R3352" t="s">
        <v>8316</v>
      </c>
      <c r="S3352" s="16">
        <f t="shared" si="213"/>
        <v>42302.701516203699</v>
      </c>
      <c r="T3352" s="16">
        <f t="shared" si="214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93.61</v>
      </c>
      <c r="Q3353" s="11" t="s">
        <v>8315</v>
      </c>
      <c r="R3353" t="s">
        <v>8316</v>
      </c>
      <c r="S3353" s="16">
        <f t="shared" si="213"/>
        <v>41806.395428240743</v>
      </c>
      <c r="T3353" s="16">
        <f t="shared" si="214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76.8</v>
      </c>
      <c r="Q3354" s="11" t="s">
        <v>8315</v>
      </c>
      <c r="R3354" t="s">
        <v>8316</v>
      </c>
      <c r="S3354" s="16">
        <f t="shared" si="213"/>
        <v>42495.992800925931</v>
      </c>
      <c r="T3354" s="16">
        <f t="shared" si="214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35.799999999999997</v>
      </c>
      <c r="Q3355" s="11" t="s">
        <v>8315</v>
      </c>
      <c r="R3355" t="s">
        <v>8316</v>
      </c>
      <c r="S3355" s="16">
        <f t="shared" si="213"/>
        <v>42479.432291666672</v>
      </c>
      <c r="T3355" s="16">
        <f t="shared" si="214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55.6</v>
      </c>
      <c r="Q3356" s="11" t="s">
        <v>8315</v>
      </c>
      <c r="R3356" t="s">
        <v>8316</v>
      </c>
      <c r="S3356" s="16">
        <f t="shared" si="213"/>
        <v>42270.7269212963</v>
      </c>
      <c r="T3356" s="16">
        <f t="shared" si="214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147.33000000000001</v>
      </c>
      <c r="Q3357" s="11" t="s">
        <v>8315</v>
      </c>
      <c r="R3357" t="s">
        <v>8316</v>
      </c>
      <c r="S3357" s="16">
        <f t="shared" si="213"/>
        <v>42489.619525462964</v>
      </c>
      <c r="T3357" s="16">
        <f t="shared" si="214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56.33</v>
      </c>
      <c r="Q3358" s="11" t="s">
        <v>8315</v>
      </c>
      <c r="R3358" t="s">
        <v>8316</v>
      </c>
      <c r="S3358" s="16">
        <f t="shared" si="213"/>
        <v>42536.815648148149</v>
      </c>
      <c r="T3358" s="16">
        <f t="shared" si="214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IFERROR(ROUND(E3359/L3359,2),"N/A")</f>
        <v>96.19</v>
      </c>
      <c r="Q3359" s="11" t="s">
        <v>8315</v>
      </c>
      <c r="R3359" t="s">
        <v>8316</v>
      </c>
      <c r="S3359" s="16">
        <f t="shared" si="213"/>
        <v>41822.417939814812</v>
      </c>
      <c r="T3359" s="16">
        <f t="shared" si="214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63.57</v>
      </c>
      <c r="Q3360" s="11" t="s">
        <v>8315</v>
      </c>
      <c r="R3360" t="s">
        <v>8316</v>
      </c>
      <c r="S3360" s="16">
        <f t="shared" si="213"/>
        <v>41932.311099537037</v>
      </c>
      <c r="T3360" s="16">
        <f t="shared" si="214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184.78</v>
      </c>
      <c r="Q3361" s="11" t="s">
        <v>8315</v>
      </c>
      <c r="R3361" t="s">
        <v>8316</v>
      </c>
      <c r="S3361" s="16">
        <f t="shared" si="213"/>
        <v>42746.057106481487</v>
      </c>
      <c r="T3361" s="16">
        <f t="shared" si="214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126.72</v>
      </c>
      <c r="Q3362" s="11" t="s">
        <v>8315</v>
      </c>
      <c r="R3362" t="s">
        <v>8316</v>
      </c>
      <c r="S3362" s="16">
        <f t="shared" si="213"/>
        <v>42697.082673611112</v>
      </c>
      <c r="T3362" s="16">
        <f t="shared" si="214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83.43</v>
      </c>
      <c r="Q3363" s="11" t="s">
        <v>8315</v>
      </c>
      <c r="R3363" t="s">
        <v>8316</v>
      </c>
      <c r="S3363" s="16">
        <f t="shared" si="213"/>
        <v>41866.025347222225</v>
      </c>
      <c r="T3363" s="16">
        <f t="shared" si="214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54.5</v>
      </c>
      <c r="Q3364" s="11" t="s">
        <v>8315</v>
      </c>
      <c r="R3364" t="s">
        <v>8316</v>
      </c>
      <c r="S3364" s="16">
        <f t="shared" si="213"/>
        <v>42056.091631944444</v>
      </c>
      <c r="T3364" s="16">
        <f t="shared" si="214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302.31</v>
      </c>
      <c r="Q3365" s="11" t="s">
        <v>8315</v>
      </c>
      <c r="R3365" t="s">
        <v>8316</v>
      </c>
      <c r="S3365" s="16">
        <f t="shared" si="213"/>
        <v>41851.771354166667</v>
      </c>
      <c r="T3365" s="16">
        <f t="shared" si="214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44.14</v>
      </c>
      <c r="Q3366" s="11" t="s">
        <v>8315</v>
      </c>
      <c r="R3366" t="s">
        <v>8316</v>
      </c>
      <c r="S3366" s="16">
        <f t="shared" si="213"/>
        <v>42422.977418981478</v>
      </c>
      <c r="T3366" s="16">
        <f t="shared" si="214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866.67</v>
      </c>
      <c r="Q3367" s="11" t="s">
        <v>8315</v>
      </c>
      <c r="R3367" t="s">
        <v>8316</v>
      </c>
      <c r="S3367" s="16">
        <f t="shared" si="213"/>
        <v>42321.101759259262</v>
      </c>
      <c r="T3367" s="16">
        <f t="shared" si="214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61.39</v>
      </c>
      <c r="Q3368" s="11" t="s">
        <v>8315</v>
      </c>
      <c r="R3368" t="s">
        <v>8316</v>
      </c>
      <c r="S3368" s="16">
        <f t="shared" si="213"/>
        <v>42107.067557870367</v>
      </c>
      <c r="T3368" s="16">
        <f t="shared" si="214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29.67</v>
      </c>
      <c r="Q3369" s="11" t="s">
        <v>8315</v>
      </c>
      <c r="R3369" t="s">
        <v>8316</v>
      </c>
      <c r="S3369" s="16">
        <f t="shared" si="213"/>
        <v>42192.933958333335</v>
      </c>
      <c r="T3369" s="16">
        <f t="shared" si="214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45.48</v>
      </c>
      <c r="Q3370" s="11" t="s">
        <v>8315</v>
      </c>
      <c r="R3370" t="s">
        <v>8316</v>
      </c>
      <c r="S3370" s="16">
        <f t="shared" si="213"/>
        <v>41969.199756944443</v>
      </c>
      <c r="T3370" s="16">
        <f t="shared" si="214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96.2</v>
      </c>
      <c r="Q3371" s="11" t="s">
        <v>8315</v>
      </c>
      <c r="R3371" t="s">
        <v>8316</v>
      </c>
      <c r="S3371" s="16">
        <f t="shared" si="213"/>
        <v>42690.041435185187</v>
      </c>
      <c r="T3371" s="16">
        <f t="shared" si="214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67.92</v>
      </c>
      <c r="Q3372" s="11" t="s">
        <v>8315</v>
      </c>
      <c r="R3372" t="s">
        <v>8316</v>
      </c>
      <c r="S3372" s="16">
        <f t="shared" si="213"/>
        <v>42690.334317129629</v>
      </c>
      <c r="T3372" s="16">
        <f t="shared" si="214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30.78</v>
      </c>
      <c r="Q3373" s="11" t="s">
        <v>8315</v>
      </c>
      <c r="R3373" t="s">
        <v>8316</v>
      </c>
      <c r="S3373" s="16">
        <f t="shared" si="213"/>
        <v>42312.874594907407</v>
      </c>
      <c r="T3373" s="16">
        <f t="shared" si="214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38.33</v>
      </c>
      <c r="Q3374" s="11" t="s">
        <v>8315</v>
      </c>
      <c r="R3374" t="s">
        <v>8316</v>
      </c>
      <c r="S3374" s="16">
        <f t="shared" si="213"/>
        <v>41855.548101851848</v>
      </c>
      <c r="T3374" s="16">
        <f t="shared" si="214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66.83</v>
      </c>
      <c r="Q3375" s="11" t="s">
        <v>8315</v>
      </c>
      <c r="R3375" t="s">
        <v>8316</v>
      </c>
      <c r="S3375" s="16">
        <f t="shared" si="213"/>
        <v>42179.854629629626</v>
      </c>
      <c r="T3375" s="16">
        <f t="shared" si="214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71.73</v>
      </c>
      <c r="Q3376" s="11" t="s">
        <v>8315</v>
      </c>
      <c r="R3376" t="s">
        <v>8316</v>
      </c>
      <c r="S3376" s="16">
        <f t="shared" si="213"/>
        <v>42275.731666666667</v>
      </c>
      <c r="T3376" s="16">
        <f t="shared" si="214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176.47</v>
      </c>
      <c r="Q3377" s="11" t="s">
        <v>8315</v>
      </c>
      <c r="R3377" t="s">
        <v>8316</v>
      </c>
      <c r="S3377" s="16">
        <f t="shared" si="213"/>
        <v>41765.610798611109</v>
      </c>
      <c r="T3377" s="16">
        <f t="shared" si="214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421.11</v>
      </c>
      <c r="Q3378" s="11" t="s">
        <v>8315</v>
      </c>
      <c r="R3378" t="s">
        <v>8316</v>
      </c>
      <c r="S3378" s="16">
        <f t="shared" si="213"/>
        <v>42059.701319444444</v>
      </c>
      <c r="T3378" s="16">
        <f t="shared" si="214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104.99</v>
      </c>
      <c r="Q3379" s="11" t="s">
        <v>8315</v>
      </c>
      <c r="R3379" t="s">
        <v>8316</v>
      </c>
      <c r="S3379" s="16">
        <f t="shared" si="213"/>
        <v>42053.732627314821</v>
      </c>
      <c r="T3379" s="16">
        <f t="shared" si="214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28.19</v>
      </c>
      <c r="Q3380" s="11" t="s">
        <v>8315</v>
      </c>
      <c r="R3380" t="s">
        <v>8316</v>
      </c>
      <c r="S3380" s="16">
        <f t="shared" si="213"/>
        <v>41858.355393518519</v>
      </c>
      <c r="T3380" s="16">
        <f t="shared" si="214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54.55</v>
      </c>
      <c r="Q3381" s="11" t="s">
        <v>8315</v>
      </c>
      <c r="R3381" t="s">
        <v>8316</v>
      </c>
      <c r="S3381" s="16">
        <f t="shared" si="213"/>
        <v>42225.513888888891</v>
      </c>
      <c r="T3381" s="16">
        <f t="shared" si="214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111.89</v>
      </c>
      <c r="Q3382" s="11" t="s">
        <v>8315</v>
      </c>
      <c r="R3382" t="s">
        <v>8316</v>
      </c>
      <c r="S3382" s="16">
        <f t="shared" si="213"/>
        <v>41937.95344907407</v>
      </c>
      <c r="T3382" s="16">
        <f t="shared" si="214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85.21</v>
      </c>
      <c r="Q3383" s="11" t="s">
        <v>8315</v>
      </c>
      <c r="R3383" t="s">
        <v>8316</v>
      </c>
      <c r="S3383" s="16">
        <f t="shared" si="213"/>
        <v>42044.184988425928</v>
      </c>
      <c r="T3383" s="16">
        <f t="shared" si="214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76.650000000000006</v>
      </c>
      <c r="Q3384" s="11" t="s">
        <v>8315</v>
      </c>
      <c r="R3384" t="s">
        <v>8316</v>
      </c>
      <c r="S3384" s="16">
        <f t="shared" si="213"/>
        <v>42559.431203703702</v>
      </c>
      <c r="T3384" s="16">
        <f t="shared" si="214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65.17</v>
      </c>
      <c r="Q3385" s="11" t="s">
        <v>8315</v>
      </c>
      <c r="R3385" t="s">
        <v>8316</v>
      </c>
      <c r="S3385" s="16">
        <f t="shared" si="213"/>
        <v>42524.782638888893</v>
      </c>
      <c r="T3385" s="16">
        <f t="shared" si="214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93.76</v>
      </c>
      <c r="Q3386" s="11" t="s">
        <v>8315</v>
      </c>
      <c r="R3386" t="s">
        <v>8316</v>
      </c>
      <c r="S3386" s="16">
        <f t="shared" si="213"/>
        <v>42292.087592592594</v>
      </c>
      <c r="T3386" s="16">
        <f t="shared" si="214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133.33000000000001</v>
      </c>
      <c r="Q3387" s="11" t="s">
        <v>8315</v>
      </c>
      <c r="R3387" t="s">
        <v>8316</v>
      </c>
      <c r="S3387" s="16">
        <f t="shared" si="213"/>
        <v>41953.8675</v>
      </c>
      <c r="T3387" s="16">
        <f t="shared" si="214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51.22</v>
      </c>
      <c r="Q3388" s="11" t="s">
        <v>8315</v>
      </c>
      <c r="R3388" t="s">
        <v>8316</v>
      </c>
      <c r="S3388" s="16">
        <f t="shared" si="213"/>
        <v>41946.644745370373</v>
      </c>
      <c r="T3388" s="16">
        <f t="shared" si="214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100.17</v>
      </c>
      <c r="Q3389" s="11" t="s">
        <v>8315</v>
      </c>
      <c r="R3389" t="s">
        <v>8316</v>
      </c>
      <c r="S3389" s="16">
        <f t="shared" si="213"/>
        <v>41947.762592592589</v>
      </c>
      <c r="T3389" s="16">
        <f t="shared" si="214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34.6</v>
      </c>
      <c r="Q3390" s="11" t="s">
        <v>8315</v>
      </c>
      <c r="R3390" t="s">
        <v>8316</v>
      </c>
      <c r="S3390" s="16">
        <f t="shared" si="213"/>
        <v>42143.461122685185</v>
      </c>
      <c r="T3390" s="16">
        <f t="shared" si="214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184.68</v>
      </c>
      <c r="Q3391" s="11" t="s">
        <v>8315</v>
      </c>
      <c r="R3391" t="s">
        <v>8316</v>
      </c>
      <c r="S3391" s="16">
        <f t="shared" si="213"/>
        <v>42494.563449074078</v>
      </c>
      <c r="T3391" s="16">
        <f t="shared" si="214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69.819999999999993</v>
      </c>
      <c r="Q3392" s="11" t="s">
        <v>8315</v>
      </c>
      <c r="R3392" t="s">
        <v>8316</v>
      </c>
      <c r="S3392" s="16">
        <f t="shared" si="213"/>
        <v>41815.774826388886</v>
      </c>
      <c r="T3392" s="16">
        <f t="shared" si="214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61.94</v>
      </c>
      <c r="Q3393" s="11" t="s">
        <v>8315</v>
      </c>
      <c r="R3393" t="s">
        <v>8316</v>
      </c>
      <c r="S3393" s="16">
        <f t="shared" si="213"/>
        <v>41830.545694444445</v>
      </c>
      <c r="T3393" s="16">
        <f t="shared" si="214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5"/>
        <v>41.67</v>
      </c>
      <c r="Q3394" s="11" t="s">
        <v>8315</v>
      </c>
      <c r="R3394" t="s">
        <v>8316</v>
      </c>
      <c r="S3394" s="16">
        <f t="shared" si="213"/>
        <v>42446.845543981486</v>
      </c>
      <c r="T3394" s="16">
        <f t="shared" si="214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si="215"/>
        <v>36.07</v>
      </c>
      <c r="Q3395" s="11" t="s">
        <v>8315</v>
      </c>
      <c r="R3395" t="s">
        <v>8316</v>
      </c>
      <c r="S3395" s="16">
        <f t="shared" ref="S3395:S3458" si="217">(((J3395/60)/60)/24)+DATE(1970,1,1)</f>
        <v>41923.921643518523</v>
      </c>
      <c r="T3395" s="16">
        <f t="shared" ref="T3395:T3458" si="218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29</v>
      </c>
      <c r="Q3396" s="11" t="s">
        <v>8315</v>
      </c>
      <c r="R3396" t="s">
        <v>8316</v>
      </c>
      <c r="S3396" s="16">
        <f t="shared" si="217"/>
        <v>41817.59542824074</v>
      </c>
      <c r="T3396" s="16">
        <f t="shared" si="218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24.21</v>
      </c>
      <c r="Q3397" s="11" t="s">
        <v>8315</v>
      </c>
      <c r="R3397" t="s">
        <v>8316</v>
      </c>
      <c r="S3397" s="16">
        <f t="shared" si="217"/>
        <v>42140.712314814817</v>
      </c>
      <c r="T3397" s="16">
        <f t="shared" si="218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55.89</v>
      </c>
      <c r="Q3398" s="11" t="s">
        <v>8315</v>
      </c>
      <c r="R3398" t="s">
        <v>8316</v>
      </c>
      <c r="S3398" s="16">
        <f t="shared" si="217"/>
        <v>41764.44663194444</v>
      </c>
      <c r="T3398" s="16">
        <f t="shared" si="218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11.67</v>
      </c>
      <c r="Q3399" s="11" t="s">
        <v>8315</v>
      </c>
      <c r="R3399" t="s">
        <v>8316</v>
      </c>
      <c r="S3399" s="16">
        <f t="shared" si="217"/>
        <v>42378.478344907402</v>
      </c>
      <c r="T3399" s="16">
        <f t="shared" si="218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68.349999999999994</v>
      </c>
      <c r="Q3400" s="11" t="s">
        <v>8315</v>
      </c>
      <c r="R3400" t="s">
        <v>8316</v>
      </c>
      <c r="S3400" s="16">
        <f t="shared" si="217"/>
        <v>41941.75203703704</v>
      </c>
      <c r="T3400" s="16">
        <f t="shared" si="218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27.07</v>
      </c>
      <c r="Q3401" s="11" t="s">
        <v>8315</v>
      </c>
      <c r="R3401" t="s">
        <v>8316</v>
      </c>
      <c r="S3401" s="16">
        <f t="shared" si="217"/>
        <v>42026.920428240745</v>
      </c>
      <c r="T3401" s="16">
        <f t="shared" si="218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118.13</v>
      </c>
      <c r="Q3402" s="11" t="s">
        <v>8315</v>
      </c>
      <c r="R3402" t="s">
        <v>8316</v>
      </c>
      <c r="S3402" s="16">
        <f t="shared" si="217"/>
        <v>41834.953865740739</v>
      </c>
      <c r="T3402" s="16">
        <f t="shared" si="218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44.76</v>
      </c>
      <c r="Q3403" s="11" t="s">
        <v>8315</v>
      </c>
      <c r="R3403" t="s">
        <v>8316</v>
      </c>
      <c r="S3403" s="16">
        <f t="shared" si="217"/>
        <v>42193.723912037036</v>
      </c>
      <c r="T3403" s="16">
        <f t="shared" si="218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99.79</v>
      </c>
      <c r="Q3404" s="11" t="s">
        <v>8315</v>
      </c>
      <c r="R3404" t="s">
        <v>8316</v>
      </c>
      <c r="S3404" s="16">
        <f t="shared" si="217"/>
        <v>42290.61855324074</v>
      </c>
      <c r="T3404" s="16">
        <f t="shared" si="218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117.65</v>
      </c>
      <c r="Q3405" s="11" t="s">
        <v>8315</v>
      </c>
      <c r="R3405" t="s">
        <v>8316</v>
      </c>
      <c r="S3405" s="16">
        <f t="shared" si="217"/>
        <v>42150.462083333332</v>
      </c>
      <c r="T3405" s="16">
        <f t="shared" si="218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203.33</v>
      </c>
      <c r="Q3406" s="11" t="s">
        <v>8315</v>
      </c>
      <c r="R3406" t="s">
        <v>8316</v>
      </c>
      <c r="S3406" s="16">
        <f t="shared" si="217"/>
        <v>42152.503495370373</v>
      </c>
      <c r="T3406" s="16">
        <f t="shared" si="218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28.32</v>
      </c>
      <c r="Q3407" s="11" t="s">
        <v>8315</v>
      </c>
      <c r="R3407" t="s">
        <v>8316</v>
      </c>
      <c r="S3407" s="16">
        <f t="shared" si="217"/>
        <v>42410.017199074078</v>
      </c>
      <c r="T3407" s="16">
        <f t="shared" si="218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110.23</v>
      </c>
      <c r="Q3408" s="11" t="s">
        <v>8315</v>
      </c>
      <c r="R3408" t="s">
        <v>8316</v>
      </c>
      <c r="S3408" s="16">
        <f t="shared" si="217"/>
        <v>41791.492777777778</v>
      </c>
      <c r="T3408" s="16">
        <f t="shared" si="218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31.97</v>
      </c>
      <c r="Q3409" s="11" t="s">
        <v>8315</v>
      </c>
      <c r="R3409" t="s">
        <v>8316</v>
      </c>
      <c r="S3409" s="16">
        <f t="shared" si="217"/>
        <v>41796.422326388885</v>
      </c>
      <c r="T3409" s="16">
        <f t="shared" si="218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58.61</v>
      </c>
      <c r="Q3410" s="11" t="s">
        <v>8315</v>
      </c>
      <c r="R3410" t="s">
        <v>8316</v>
      </c>
      <c r="S3410" s="16">
        <f t="shared" si="217"/>
        <v>41808.991944444446</v>
      </c>
      <c r="T3410" s="16">
        <f t="shared" si="218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29.43</v>
      </c>
      <c r="Q3411" s="11" t="s">
        <v>8315</v>
      </c>
      <c r="R3411" t="s">
        <v>8316</v>
      </c>
      <c r="S3411" s="16">
        <f t="shared" si="217"/>
        <v>42544.814328703709</v>
      </c>
      <c r="T3411" s="16">
        <f t="shared" si="218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81.38</v>
      </c>
      <c r="Q3412" s="11" t="s">
        <v>8315</v>
      </c>
      <c r="R3412" t="s">
        <v>8316</v>
      </c>
      <c r="S3412" s="16">
        <f t="shared" si="217"/>
        <v>42500.041550925926</v>
      </c>
      <c r="T3412" s="16">
        <f t="shared" si="218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199.17</v>
      </c>
      <c r="Q3413" s="11" t="s">
        <v>8315</v>
      </c>
      <c r="R3413" t="s">
        <v>8316</v>
      </c>
      <c r="S3413" s="16">
        <f t="shared" si="217"/>
        <v>42265.022824074069</v>
      </c>
      <c r="T3413" s="16">
        <f t="shared" si="218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115.38</v>
      </c>
      <c r="Q3414" s="11" t="s">
        <v>8315</v>
      </c>
      <c r="R3414" t="s">
        <v>8316</v>
      </c>
      <c r="S3414" s="16">
        <f t="shared" si="217"/>
        <v>41879.959050925929</v>
      </c>
      <c r="T3414" s="16">
        <f t="shared" si="218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46.43</v>
      </c>
      <c r="Q3415" s="11" t="s">
        <v>8315</v>
      </c>
      <c r="R3415" t="s">
        <v>8316</v>
      </c>
      <c r="S3415" s="16">
        <f t="shared" si="217"/>
        <v>42053.733078703706</v>
      </c>
      <c r="T3415" s="16">
        <f t="shared" si="218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70.569999999999993</v>
      </c>
      <c r="Q3416" s="11" t="s">
        <v>8315</v>
      </c>
      <c r="R3416" t="s">
        <v>8316</v>
      </c>
      <c r="S3416" s="16">
        <f t="shared" si="217"/>
        <v>42675.832465277781</v>
      </c>
      <c r="T3416" s="16">
        <f t="shared" si="218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22.22</v>
      </c>
      <c r="Q3417" s="11" t="s">
        <v>8315</v>
      </c>
      <c r="R3417" t="s">
        <v>8316</v>
      </c>
      <c r="S3417" s="16">
        <f t="shared" si="217"/>
        <v>42467.144166666665</v>
      </c>
      <c r="T3417" s="16">
        <f t="shared" si="218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159.47</v>
      </c>
      <c r="Q3418" s="11" t="s">
        <v>8315</v>
      </c>
      <c r="R3418" t="s">
        <v>8316</v>
      </c>
      <c r="S3418" s="16">
        <f t="shared" si="217"/>
        <v>42089.412557870368</v>
      </c>
      <c r="T3418" s="16">
        <f t="shared" si="218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37.78</v>
      </c>
      <c r="Q3419" s="11" t="s">
        <v>8315</v>
      </c>
      <c r="R3419" t="s">
        <v>8316</v>
      </c>
      <c r="S3419" s="16">
        <f t="shared" si="217"/>
        <v>41894.91375</v>
      </c>
      <c r="T3419" s="16">
        <f t="shared" si="218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72.05</v>
      </c>
      <c r="Q3420" s="11" t="s">
        <v>8315</v>
      </c>
      <c r="R3420" t="s">
        <v>8316</v>
      </c>
      <c r="S3420" s="16">
        <f t="shared" si="217"/>
        <v>41752.83457175926</v>
      </c>
      <c r="T3420" s="16">
        <f t="shared" si="218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63.7</v>
      </c>
      <c r="Q3421" s="11" t="s">
        <v>8315</v>
      </c>
      <c r="R3421" t="s">
        <v>8316</v>
      </c>
      <c r="S3421" s="16">
        <f t="shared" si="217"/>
        <v>42448.821585648147</v>
      </c>
      <c r="T3421" s="16">
        <f t="shared" si="218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28.41</v>
      </c>
      <c r="Q3422" s="11" t="s">
        <v>8315</v>
      </c>
      <c r="R3422" t="s">
        <v>8316</v>
      </c>
      <c r="S3422" s="16">
        <f t="shared" si="217"/>
        <v>42405.090300925927</v>
      </c>
      <c r="T3422" s="16">
        <f t="shared" si="218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IFERROR(ROUND(E3423/L3423,2),"N/A")</f>
        <v>103.21</v>
      </c>
      <c r="Q3423" s="11" t="s">
        <v>8315</v>
      </c>
      <c r="R3423" t="s">
        <v>8316</v>
      </c>
      <c r="S3423" s="16">
        <f t="shared" si="217"/>
        <v>42037.791238425925</v>
      </c>
      <c r="T3423" s="16">
        <f t="shared" si="218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71.150000000000006</v>
      </c>
      <c r="Q3424" s="11" t="s">
        <v>8315</v>
      </c>
      <c r="R3424" t="s">
        <v>8316</v>
      </c>
      <c r="S3424" s="16">
        <f t="shared" si="217"/>
        <v>42323.562222222223</v>
      </c>
      <c r="T3424" s="16">
        <f t="shared" si="218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35</v>
      </c>
      <c r="Q3425" s="11" t="s">
        <v>8315</v>
      </c>
      <c r="R3425" t="s">
        <v>8316</v>
      </c>
      <c r="S3425" s="16">
        <f t="shared" si="217"/>
        <v>42088.911354166667</v>
      </c>
      <c r="T3425" s="16">
        <f t="shared" si="218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81.78</v>
      </c>
      <c r="Q3426" s="11" t="s">
        <v>8315</v>
      </c>
      <c r="R3426" t="s">
        <v>8316</v>
      </c>
      <c r="S3426" s="16">
        <f t="shared" si="217"/>
        <v>42018.676898148144</v>
      </c>
      <c r="T3426" s="16">
        <f t="shared" si="218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297.02999999999997</v>
      </c>
      <c r="Q3427" s="11" t="s">
        <v>8315</v>
      </c>
      <c r="R3427" t="s">
        <v>8316</v>
      </c>
      <c r="S3427" s="16">
        <f t="shared" si="217"/>
        <v>41884.617314814815</v>
      </c>
      <c r="T3427" s="16">
        <f t="shared" si="218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46.61</v>
      </c>
      <c r="Q3428" s="11" t="s">
        <v>8315</v>
      </c>
      <c r="R3428" t="s">
        <v>8316</v>
      </c>
      <c r="S3428" s="16">
        <f t="shared" si="217"/>
        <v>41884.056747685187</v>
      </c>
      <c r="T3428" s="16">
        <f t="shared" si="218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51.72</v>
      </c>
      <c r="Q3429" s="11" t="s">
        <v>8315</v>
      </c>
      <c r="R3429" t="s">
        <v>8316</v>
      </c>
      <c r="S3429" s="16">
        <f t="shared" si="217"/>
        <v>41792.645277777774</v>
      </c>
      <c r="T3429" s="16">
        <f t="shared" si="218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40.29</v>
      </c>
      <c r="Q3430" s="11" t="s">
        <v>8315</v>
      </c>
      <c r="R3430" t="s">
        <v>8316</v>
      </c>
      <c r="S3430" s="16">
        <f t="shared" si="217"/>
        <v>42038.720451388886</v>
      </c>
      <c r="T3430" s="16">
        <f t="shared" si="218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16.25</v>
      </c>
      <c r="Q3431" s="11" t="s">
        <v>8315</v>
      </c>
      <c r="R3431" t="s">
        <v>8316</v>
      </c>
      <c r="S3431" s="16">
        <f t="shared" si="217"/>
        <v>42662.021539351852</v>
      </c>
      <c r="T3431" s="16">
        <f t="shared" si="218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30.15</v>
      </c>
      <c r="Q3432" s="11" t="s">
        <v>8315</v>
      </c>
      <c r="R3432" t="s">
        <v>8316</v>
      </c>
      <c r="S3432" s="16">
        <f t="shared" si="217"/>
        <v>41820.945613425924</v>
      </c>
      <c r="T3432" s="16">
        <f t="shared" si="218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95.24</v>
      </c>
      <c r="Q3433" s="11" t="s">
        <v>8315</v>
      </c>
      <c r="R3433" t="s">
        <v>8316</v>
      </c>
      <c r="S3433" s="16">
        <f t="shared" si="217"/>
        <v>41839.730937500004</v>
      </c>
      <c r="T3433" s="16">
        <f t="shared" si="218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52.21</v>
      </c>
      <c r="Q3434" s="11" t="s">
        <v>8315</v>
      </c>
      <c r="R3434" t="s">
        <v>8316</v>
      </c>
      <c r="S3434" s="16">
        <f t="shared" si="217"/>
        <v>42380.581180555557</v>
      </c>
      <c r="T3434" s="16">
        <f t="shared" si="218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134.15</v>
      </c>
      <c r="Q3435" s="11" t="s">
        <v>8315</v>
      </c>
      <c r="R3435" t="s">
        <v>8316</v>
      </c>
      <c r="S3435" s="16">
        <f t="shared" si="217"/>
        <v>41776.063136574077</v>
      </c>
      <c r="T3435" s="16">
        <f t="shared" si="218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62.83</v>
      </c>
      <c r="Q3436" s="11" t="s">
        <v>8315</v>
      </c>
      <c r="R3436" t="s">
        <v>8316</v>
      </c>
      <c r="S3436" s="16">
        <f t="shared" si="217"/>
        <v>41800.380428240744</v>
      </c>
      <c r="T3436" s="16">
        <f t="shared" si="218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58.95</v>
      </c>
      <c r="Q3437" s="11" t="s">
        <v>8315</v>
      </c>
      <c r="R3437" t="s">
        <v>8316</v>
      </c>
      <c r="S3437" s="16">
        <f t="shared" si="217"/>
        <v>42572.61681712963</v>
      </c>
      <c r="T3437" s="16">
        <f t="shared" si="218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143.11000000000001</v>
      </c>
      <c r="Q3438" s="11" t="s">
        <v>8315</v>
      </c>
      <c r="R3438" t="s">
        <v>8316</v>
      </c>
      <c r="S3438" s="16">
        <f t="shared" si="217"/>
        <v>41851.541585648149</v>
      </c>
      <c r="T3438" s="16">
        <f t="shared" si="218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84.17</v>
      </c>
      <c r="Q3439" s="11" t="s">
        <v>8315</v>
      </c>
      <c r="R3439" t="s">
        <v>8316</v>
      </c>
      <c r="S3439" s="16">
        <f t="shared" si="217"/>
        <v>42205.710879629631</v>
      </c>
      <c r="T3439" s="16">
        <f t="shared" si="218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186.07</v>
      </c>
      <c r="Q3440" s="11" t="s">
        <v>8315</v>
      </c>
      <c r="R3440" t="s">
        <v>8316</v>
      </c>
      <c r="S3440" s="16">
        <f t="shared" si="217"/>
        <v>42100.927858796291</v>
      </c>
      <c r="T3440" s="16">
        <f t="shared" si="218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89.79</v>
      </c>
      <c r="Q3441" s="11" t="s">
        <v>8315</v>
      </c>
      <c r="R3441" t="s">
        <v>8316</v>
      </c>
      <c r="S3441" s="16">
        <f t="shared" si="217"/>
        <v>42374.911226851851</v>
      </c>
      <c r="T3441" s="16">
        <f t="shared" si="218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64.16</v>
      </c>
      <c r="Q3442" s="11" t="s">
        <v>8315</v>
      </c>
      <c r="R3442" t="s">
        <v>8316</v>
      </c>
      <c r="S3442" s="16">
        <f t="shared" si="217"/>
        <v>41809.12300925926</v>
      </c>
      <c r="T3442" s="16">
        <f t="shared" si="218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59.65</v>
      </c>
      <c r="Q3443" s="11" t="s">
        <v>8315</v>
      </c>
      <c r="R3443" t="s">
        <v>8316</v>
      </c>
      <c r="S3443" s="16">
        <f t="shared" si="217"/>
        <v>42294.429641203707</v>
      </c>
      <c r="T3443" s="16">
        <f t="shared" si="218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31.25</v>
      </c>
      <c r="Q3444" s="11" t="s">
        <v>8315</v>
      </c>
      <c r="R3444" t="s">
        <v>8316</v>
      </c>
      <c r="S3444" s="16">
        <f t="shared" si="217"/>
        <v>42124.841111111105</v>
      </c>
      <c r="T3444" s="16">
        <f t="shared" si="218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41.22</v>
      </c>
      <c r="Q3445" s="11" t="s">
        <v>8315</v>
      </c>
      <c r="R3445" t="s">
        <v>8316</v>
      </c>
      <c r="S3445" s="16">
        <f t="shared" si="217"/>
        <v>41861.524837962963</v>
      </c>
      <c r="T3445" s="16">
        <f t="shared" si="218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43.35</v>
      </c>
      <c r="Q3446" s="11" t="s">
        <v>8315</v>
      </c>
      <c r="R3446" t="s">
        <v>8316</v>
      </c>
      <c r="S3446" s="16">
        <f t="shared" si="217"/>
        <v>42521.291504629626</v>
      </c>
      <c r="T3446" s="16">
        <f t="shared" si="218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64.52</v>
      </c>
      <c r="Q3447" s="11" t="s">
        <v>8315</v>
      </c>
      <c r="R3447" t="s">
        <v>8316</v>
      </c>
      <c r="S3447" s="16">
        <f t="shared" si="217"/>
        <v>42272.530509259261</v>
      </c>
      <c r="T3447" s="16">
        <f t="shared" si="218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43.28</v>
      </c>
      <c r="Q3448" s="11" t="s">
        <v>8315</v>
      </c>
      <c r="R3448" t="s">
        <v>8316</v>
      </c>
      <c r="S3448" s="16">
        <f t="shared" si="217"/>
        <v>42016.832465277781</v>
      </c>
      <c r="T3448" s="16">
        <f t="shared" si="218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77</v>
      </c>
      <c r="Q3449" s="11" t="s">
        <v>8315</v>
      </c>
      <c r="R3449" t="s">
        <v>8316</v>
      </c>
      <c r="S3449" s="16">
        <f t="shared" si="217"/>
        <v>42402.889027777783</v>
      </c>
      <c r="T3449" s="16">
        <f t="shared" si="218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51.22</v>
      </c>
      <c r="Q3450" s="11" t="s">
        <v>8315</v>
      </c>
      <c r="R3450" t="s">
        <v>8316</v>
      </c>
      <c r="S3450" s="16">
        <f t="shared" si="217"/>
        <v>41960.119085648148</v>
      </c>
      <c r="T3450" s="16">
        <f t="shared" si="218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68.25</v>
      </c>
      <c r="Q3451" s="11" t="s">
        <v>8315</v>
      </c>
      <c r="R3451" t="s">
        <v>8316</v>
      </c>
      <c r="S3451" s="16">
        <f t="shared" si="217"/>
        <v>42532.052523148144</v>
      </c>
      <c r="T3451" s="16">
        <f t="shared" si="218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19.489999999999998</v>
      </c>
      <c r="Q3452" s="11" t="s">
        <v>8315</v>
      </c>
      <c r="R3452" t="s">
        <v>8316</v>
      </c>
      <c r="S3452" s="16">
        <f t="shared" si="217"/>
        <v>42036.704525462963</v>
      </c>
      <c r="T3452" s="16">
        <f t="shared" si="218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41.13</v>
      </c>
      <c r="Q3453" s="11" t="s">
        <v>8315</v>
      </c>
      <c r="R3453" t="s">
        <v>8316</v>
      </c>
      <c r="S3453" s="16">
        <f t="shared" si="217"/>
        <v>42088.723692129628</v>
      </c>
      <c r="T3453" s="16">
        <f t="shared" si="218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41.41</v>
      </c>
      <c r="Q3454" s="11" t="s">
        <v>8315</v>
      </c>
      <c r="R3454" t="s">
        <v>8316</v>
      </c>
      <c r="S3454" s="16">
        <f t="shared" si="217"/>
        <v>41820.639189814814</v>
      </c>
      <c r="T3454" s="16">
        <f t="shared" si="218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27.5</v>
      </c>
      <c r="Q3455" s="11" t="s">
        <v>8315</v>
      </c>
      <c r="R3455" t="s">
        <v>8316</v>
      </c>
      <c r="S3455" s="16">
        <f t="shared" si="217"/>
        <v>42535.97865740741</v>
      </c>
      <c r="T3455" s="16">
        <f t="shared" si="218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33.57</v>
      </c>
      <c r="Q3456" s="11" t="s">
        <v>8315</v>
      </c>
      <c r="R3456" t="s">
        <v>8316</v>
      </c>
      <c r="S3456" s="16">
        <f t="shared" si="217"/>
        <v>41821.698599537034</v>
      </c>
      <c r="T3456" s="16">
        <f t="shared" si="218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145.87</v>
      </c>
      <c r="Q3457" s="11" t="s">
        <v>8315</v>
      </c>
      <c r="R3457" t="s">
        <v>8316</v>
      </c>
      <c r="S3457" s="16">
        <f t="shared" si="217"/>
        <v>42626.7503125</v>
      </c>
      <c r="T3457" s="16">
        <f t="shared" si="218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9"/>
        <v>358.69</v>
      </c>
      <c r="Q3458" s="11" t="s">
        <v>8315</v>
      </c>
      <c r="R3458" t="s">
        <v>8316</v>
      </c>
      <c r="S3458" s="16">
        <f t="shared" si="217"/>
        <v>41821.205636574072</v>
      </c>
      <c r="T3458" s="16">
        <f t="shared" si="218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si="219"/>
        <v>50.98</v>
      </c>
      <c r="Q3459" s="11" t="s">
        <v>8315</v>
      </c>
      <c r="R3459" t="s">
        <v>8316</v>
      </c>
      <c r="S3459" s="16">
        <f t="shared" ref="S3459:S3522" si="221">(((J3459/60)/60)/24)+DATE(1970,1,1)</f>
        <v>42016.706678240742</v>
      </c>
      <c r="T3459" s="16">
        <f t="shared" ref="T3459:T3522" si="222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45.04</v>
      </c>
      <c r="Q3460" s="11" t="s">
        <v>8315</v>
      </c>
      <c r="R3460" t="s">
        <v>8316</v>
      </c>
      <c r="S3460" s="16">
        <f t="shared" si="221"/>
        <v>42011.202581018515</v>
      </c>
      <c r="T3460" s="16">
        <f t="shared" si="222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17.53</v>
      </c>
      <c r="Q3461" s="11" t="s">
        <v>8315</v>
      </c>
      <c r="R3461" t="s">
        <v>8316</v>
      </c>
      <c r="S3461" s="16">
        <f t="shared" si="221"/>
        <v>42480.479861111111</v>
      </c>
      <c r="T3461" s="16">
        <f t="shared" si="222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50</v>
      </c>
      <c r="Q3462" s="11" t="s">
        <v>8315</v>
      </c>
      <c r="R3462" t="s">
        <v>8316</v>
      </c>
      <c r="S3462" s="16">
        <f t="shared" si="221"/>
        <v>41852.527222222219</v>
      </c>
      <c r="T3462" s="16">
        <f t="shared" si="222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57.92</v>
      </c>
      <c r="Q3463" s="11" t="s">
        <v>8315</v>
      </c>
      <c r="R3463" t="s">
        <v>8316</v>
      </c>
      <c r="S3463" s="16">
        <f t="shared" si="221"/>
        <v>42643.632858796293</v>
      </c>
      <c r="T3463" s="16">
        <f t="shared" si="222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29.71</v>
      </c>
      <c r="Q3464" s="11" t="s">
        <v>8315</v>
      </c>
      <c r="R3464" t="s">
        <v>8316</v>
      </c>
      <c r="S3464" s="16">
        <f t="shared" si="221"/>
        <v>42179.898472222223</v>
      </c>
      <c r="T3464" s="16">
        <f t="shared" si="222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90.68</v>
      </c>
      <c r="Q3465" s="11" t="s">
        <v>8315</v>
      </c>
      <c r="R3465" t="s">
        <v>8316</v>
      </c>
      <c r="S3465" s="16">
        <f t="shared" si="221"/>
        <v>42612.918807870374</v>
      </c>
      <c r="T3465" s="16">
        <f t="shared" si="222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55.01</v>
      </c>
      <c r="Q3466" s="11" t="s">
        <v>8315</v>
      </c>
      <c r="R3466" t="s">
        <v>8316</v>
      </c>
      <c r="S3466" s="16">
        <f t="shared" si="221"/>
        <v>42575.130057870367</v>
      </c>
      <c r="T3466" s="16">
        <f t="shared" si="222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57.22</v>
      </c>
      <c r="Q3467" s="11" t="s">
        <v>8315</v>
      </c>
      <c r="R3467" t="s">
        <v>8316</v>
      </c>
      <c r="S3467" s="16">
        <f t="shared" si="221"/>
        <v>42200.625833333332</v>
      </c>
      <c r="T3467" s="16">
        <f t="shared" si="222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72.95</v>
      </c>
      <c r="Q3468" s="11" t="s">
        <v>8315</v>
      </c>
      <c r="R3468" t="s">
        <v>8316</v>
      </c>
      <c r="S3468" s="16">
        <f t="shared" si="221"/>
        <v>42420.019097222219</v>
      </c>
      <c r="T3468" s="16">
        <f t="shared" si="222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64.47</v>
      </c>
      <c r="Q3469" s="11" t="s">
        <v>8315</v>
      </c>
      <c r="R3469" t="s">
        <v>8316</v>
      </c>
      <c r="S3469" s="16">
        <f t="shared" si="221"/>
        <v>42053.671666666662</v>
      </c>
      <c r="T3469" s="16">
        <f t="shared" si="222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716.35</v>
      </c>
      <c r="Q3470" s="11" t="s">
        <v>8315</v>
      </c>
      <c r="R3470" t="s">
        <v>8316</v>
      </c>
      <c r="S3470" s="16">
        <f t="shared" si="221"/>
        <v>42605.765381944439</v>
      </c>
      <c r="T3470" s="16">
        <f t="shared" si="222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50.4</v>
      </c>
      <c r="Q3471" s="11" t="s">
        <v>8315</v>
      </c>
      <c r="R3471" t="s">
        <v>8316</v>
      </c>
      <c r="S3471" s="16">
        <f t="shared" si="221"/>
        <v>42458.641724537039</v>
      </c>
      <c r="T3471" s="16">
        <f t="shared" si="222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41.67</v>
      </c>
      <c r="Q3472" s="11" t="s">
        <v>8315</v>
      </c>
      <c r="R3472" t="s">
        <v>8316</v>
      </c>
      <c r="S3472" s="16">
        <f t="shared" si="221"/>
        <v>42529.022013888884</v>
      </c>
      <c r="T3472" s="16">
        <f t="shared" si="222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35.770000000000003</v>
      </c>
      <c r="Q3473" s="11" t="s">
        <v>8315</v>
      </c>
      <c r="R3473" t="s">
        <v>8316</v>
      </c>
      <c r="S3473" s="16">
        <f t="shared" si="221"/>
        <v>41841.820486111108</v>
      </c>
      <c r="T3473" s="16">
        <f t="shared" si="222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88.74</v>
      </c>
      <c r="Q3474" s="11" t="s">
        <v>8315</v>
      </c>
      <c r="R3474" t="s">
        <v>8316</v>
      </c>
      <c r="S3474" s="16">
        <f t="shared" si="221"/>
        <v>41928.170497685183</v>
      </c>
      <c r="T3474" s="16">
        <f t="shared" si="222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148.47999999999999</v>
      </c>
      <c r="Q3475" s="11" t="s">
        <v>8315</v>
      </c>
      <c r="R3475" t="s">
        <v>8316</v>
      </c>
      <c r="S3475" s="16">
        <f t="shared" si="221"/>
        <v>42062.834444444445</v>
      </c>
      <c r="T3475" s="16">
        <f t="shared" si="222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51.79</v>
      </c>
      <c r="Q3476" s="11" t="s">
        <v>8315</v>
      </c>
      <c r="R3476" t="s">
        <v>8316</v>
      </c>
      <c r="S3476" s="16">
        <f t="shared" si="221"/>
        <v>42541.501516203702</v>
      </c>
      <c r="T3476" s="16">
        <f t="shared" si="222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20</v>
      </c>
      <c r="Q3477" s="11" t="s">
        <v>8315</v>
      </c>
      <c r="R3477" t="s">
        <v>8316</v>
      </c>
      <c r="S3477" s="16">
        <f t="shared" si="221"/>
        <v>41918.880833333329</v>
      </c>
      <c r="T3477" s="16">
        <f t="shared" si="222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52</v>
      </c>
      <c r="Q3478" s="11" t="s">
        <v>8315</v>
      </c>
      <c r="R3478" t="s">
        <v>8316</v>
      </c>
      <c r="S3478" s="16">
        <f t="shared" si="221"/>
        <v>41921.279976851853</v>
      </c>
      <c r="T3478" s="16">
        <f t="shared" si="222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53.23</v>
      </c>
      <c r="Q3479" s="11" t="s">
        <v>8315</v>
      </c>
      <c r="R3479" t="s">
        <v>8316</v>
      </c>
      <c r="S3479" s="16">
        <f t="shared" si="221"/>
        <v>42128.736608796295</v>
      </c>
      <c r="T3479" s="16">
        <f t="shared" si="222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39.6</v>
      </c>
      <c r="Q3480" s="11" t="s">
        <v>8315</v>
      </c>
      <c r="R3480" t="s">
        <v>8316</v>
      </c>
      <c r="S3480" s="16">
        <f t="shared" si="221"/>
        <v>42053.916921296302</v>
      </c>
      <c r="T3480" s="16">
        <f t="shared" si="222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34.25</v>
      </c>
      <c r="Q3481" s="11" t="s">
        <v>8315</v>
      </c>
      <c r="R3481" t="s">
        <v>8316</v>
      </c>
      <c r="S3481" s="16">
        <f t="shared" si="221"/>
        <v>41781.855092592588</v>
      </c>
      <c r="T3481" s="16">
        <f t="shared" si="222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164.62</v>
      </c>
      <c r="Q3482" s="11" t="s">
        <v>8315</v>
      </c>
      <c r="R3482" t="s">
        <v>8316</v>
      </c>
      <c r="S3482" s="16">
        <f t="shared" si="221"/>
        <v>42171.317442129628</v>
      </c>
      <c r="T3482" s="16">
        <f t="shared" si="222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125.05</v>
      </c>
      <c r="Q3483" s="11" t="s">
        <v>8315</v>
      </c>
      <c r="R3483" t="s">
        <v>8316</v>
      </c>
      <c r="S3483" s="16">
        <f t="shared" si="221"/>
        <v>41989.24754629629</v>
      </c>
      <c r="T3483" s="16">
        <f t="shared" si="222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51.88</v>
      </c>
      <c r="Q3484" s="11" t="s">
        <v>8315</v>
      </c>
      <c r="R3484" t="s">
        <v>8316</v>
      </c>
      <c r="S3484" s="16">
        <f t="shared" si="221"/>
        <v>41796.771597222221</v>
      </c>
      <c r="T3484" s="16">
        <f t="shared" si="222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40.29</v>
      </c>
      <c r="Q3485" s="11" t="s">
        <v>8315</v>
      </c>
      <c r="R3485" t="s">
        <v>8316</v>
      </c>
      <c r="S3485" s="16">
        <f t="shared" si="221"/>
        <v>41793.668761574074</v>
      </c>
      <c r="T3485" s="16">
        <f t="shared" si="222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64.91</v>
      </c>
      <c r="Q3486" s="11" t="s">
        <v>8315</v>
      </c>
      <c r="R3486" t="s">
        <v>8316</v>
      </c>
      <c r="S3486" s="16">
        <f t="shared" si="221"/>
        <v>42506.760405092587</v>
      </c>
      <c r="T3486" s="16">
        <f t="shared" si="222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IFERROR(ROUND(E3487/L3487,2),"N/A")</f>
        <v>55.33</v>
      </c>
      <c r="Q3487" s="11" t="s">
        <v>8315</v>
      </c>
      <c r="R3487" t="s">
        <v>8316</v>
      </c>
      <c r="S3487" s="16">
        <f t="shared" si="221"/>
        <v>42372.693055555559</v>
      </c>
      <c r="T3487" s="16">
        <f t="shared" si="222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83.14</v>
      </c>
      <c r="Q3488" s="11" t="s">
        <v>8315</v>
      </c>
      <c r="R3488" t="s">
        <v>8316</v>
      </c>
      <c r="S3488" s="16">
        <f t="shared" si="221"/>
        <v>42126.87501157407</v>
      </c>
      <c r="T3488" s="16">
        <f t="shared" si="222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38.71</v>
      </c>
      <c r="Q3489" s="11" t="s">
        <v>8315</v>
      </c>
      <c r="R3489" t="s">
        <v>8316</v>
      </c>
      <c r="S3489" s="16">
        <f t="shared" si="221"/>
        <v>42149.940416666665</v>
      </c>
      <c r="T3489" s="16">
        <f t="shared" si="222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125.38</v>
      </c>
      <c r="Q3490" s="11" t="s">
        <v>8315</v>
      </c>
      <c r="R3490" t="s">
        <v>8316</v>
      </c>
      <c r="S3490" s="16">
        <f t="shared" si="221"/>
        <v>42087.768055555556</v>
      </c>
      <c r="T3490" s="16">
        <f t="shared" si="222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78.260000000000005</v>
      </c>
      <c r="Q3491" s="11" t="s">
        <v>8315</v>
      </c>
      <c r="R3491" t="s">
        <v>8316</v>
      </c>
      <c r="S3491" s="16">
        <f t="shared" si="221"/>
        <v>41753.635775462964</v>
      </c>
      <c r="T3491" s="16">
        <f t="shared" si="222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47.22</v>
      </c>
      <c r="Q3492" s="11" t="s">
        <v>8315</v>
      </c>
      <c r="R3492" t="s">
        <v>8316</v>
      </c>
      <c r="S3492" s="16">
        <f t="shared" si="221"/>
        <v>42443.802361111113</v>
      </c>
      <c r="T3492" s="16">
        <f t="shared" si="222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79.099999999999994</v>
      </c>
      <c r="Q3493" s="11" t="s">
        <v>8315</v>
      </c>
      <c r="R3493" t="s">
        <v>8316</v>
      </c>
      <c r="S3493" s="16">
        <f t="shared" si="221"/>
        <v>42121.249814814815</v>
      </c>
      <c r="T3493" s="16">
        <f t="shared" si="222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114.29</v>
      </c>
      <c r="Q3494" s="11" t="s">
        <v>8315</v>
      </c>
      <c r="R3494" t="s">
        <v>8316</v>
      </c>
      <c r="S3494" s="16">
        <f t="shared" si="221"/>
        <v>42268.009224537032</v>
      </c>
      <c r="T3494" s="16">
        <f t="shared" si="222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51.72</v>
      </c>
      <c r="Q3495" s="11" t="s">
        <v>8315</v>
      </c>
      <c r="R3495" t="s">
        <v>8316</v>
      </c>
      <c r="S3495" s="16">
        <f t="shared" si="221"/>
        <v>41848.866157407407</v>
      </c>
      <c r="T3495" s="16">
        <f t="shared" si="222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30.77</v>
      </c>
      <c r="Q3496" s="11" t="s">
        <v>8315</v>
      </c>
      <c r="R3496" t="s">
        <v>8316</v>
      </c>
      <c r="S3496" s="16">
        <f t="shared" si="221"/>
        <v>42689.214988425927</v>
      </c>
      <c r="T3496" s="16">
        <f t="shared" si="222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74.209999999999994</v>
      </c>
      <c r="Q3497" s="11" t="s">
        <v>8315</v>
      </c>
      <c r="R3497" t="s">
        <v>8316</v>
      </c>
      <c r="S3497" s="16">
        <f t="shared" si="221"/>
        <v>41915.762835648151</v>
      </c>
      <c r="T3497" s="16">
        <f t="shared" si="222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47.85</v>
      </c>
      <c r="Q3498" s="11" t="s">
        <v>8315</v>
      </c>
      <c r="R3498" t="s">
        <v>8316</v>
      </c>
      <c r="S3498" s="16">
        <f t="shared" si="221"/>
        <v>42584.846828703703</v>
      </c>
      <c r="T3498" s="16">
        <f t="shared" si="222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34.409999999999997</v>
      </c>
      <c r="Q3499" s="11" t="s">
        <v>8315</v>
      </c>
      <c r="R3499" t="s">
        <v>8316</v>
      </c>
      <c r="S3499" s="16">
        <f t="shared" si="221"/>
        <v>42511.741944444439</v>
      </c>
      <c r="T3499" s="16">
        <f t="shared" si="222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40.24</v>
      </c>
      <c r="Q3500" s="11" t="s">
        <v>8315</v>
      </c>
      <c r="R3500" t="s">
        <v>8316</v>
      </c>
      <c r="S3500" s="16">
        <f t="shared" si="221"/>
        <v>42459.15861111111</v>
      </c>
      <c r="T3500" s="16">
        <f t="shared" si="222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60.29</v>
      </c>
      <c r="Q3501" s="11" t="s">
        <v>8315</v>
      </c>
      <c r="R3501" t="s">
        <v>8316</v>
      </c>
      <c r="S3501" s="16">
        <f t="shared" si="221"/>
        <v>42132.036168981482</v>
      </c>
      <c r="T3501" s="16">
        <f t="shared" si="222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25.31</v>
      </c>
      <c r="Q3502" s="11" t="s">
        <v>8315</v>
      </c>
      <c r="R3502" t="s">
        <v>8316</v>
      </c>
      <c r="S3502" s="16">
        <f t="shared" si="221"/>
        <v>42419.91942129629</v>
      </c>
      <c r="T3502" s="16">
        <f t="shared" si="222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35.950000000000003</v>
      </c>
      <c r="Q3503" s="11" t="s">
        <v>8315</v>
      </c>
      <c r="R3503" t="s">
        <v>8316</v>
      </c>
      <c r="S3503" s="16">
        <f t="shared" si="221"/>
        <v>42233.763831018514</v>
      </c>
      <c r="T3503" s="16">
        <f t="shared" si="222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136</v>
      </c>
      <c r="Q3504" s="11" t="s">
        <v>8315</v>
      </c>
      <c r="R3504" t="s">
        <v>8316</v>
      </c>
      <c r="S3504" s="16">
        <f t="shared" si="221"/>
        <v>42430.839398148149</v>
      </c>
      <c r="T3504" s="16">
        <f t="shared" si="222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70.760000000000005</v>
      </c>
      <c r="Q3505" s="11" t="s">
        <v>8315</v>
      </c>
      <c r="R3505" t="s">
        <v>8316</v>
      </c>
      <c r="S3505" s="16">
        <f t="shared" si="221"/>
        <v>42545.478333333333</v>
      </c>
      <c r="T3505" s="16">
        <f t="shared" si="222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125</v>
      </c>
      <c r="Q3506" s="11" t="s">
        <v>8315</v>
      </c>
      <c r="R3506" t="s">
        <v>8316</v>
      </c>
      <c r="S3506" s="16">
        <f t="shared" si="221"/>
        <v>42297.748738425929</v>
      </c>
      <c r="T3506" s="16">
        <f t="shared" si="222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66.510000000000005</v>
      </c>
      <c r="Q3507" s="11" t="s">
        <v>8315</v>
      </c>
      <c r="R3507" t="s">
        <v>8316</v>
      </c>
      <c r="S3507" s="16">
        <f t="shared" si="221"/>
        <v>41760.935706018521</v>
      </c>
      <c r="T3507" s="16">
        <f t="shared" si="222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105</v>
      </c>
      <c r="Q3508" s="11" t="s">
        <v>8315</v>
      </c>
      <c r="R3508" t="s">
        <v>8316</v>
      </c>
      <c r="S3508" s="16">
        <f t="shared" si="221"/>
        <v>41829.734259259261</v>
      </c>
      <c r="T3508" s="16">
        <f t="shared" si="222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145</v>
      </c>
      <c r="Q3509" s="11" t="s">
        <v>8315</v>
      </c>
      <c r="R3509" t="s">
        <v>8316</v>
      </c>
      <c r="S3509" s="16">
        <f t="shared" si="221"/>
        <v>42491.92288194444</v>
      </c>
      <c r="T3509" s="16">
        <f t="shared" si="222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12</v>
      </c>
      <c r="Q3510" s="11" t="s">
        <v>8315</v>
      </c>
      <c r="R3510" t="s">
        <v>8316</v>
      </c>
      <c r="S3510" s="16">
        <f t="shared" si="221"/>
        <v>42477.729780092588</v>
      </c>
      <c r="T3510" s="16">
        <f t="shared" si="222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96.67</v>
      </c>
      <c r="Q3511" s="11" t="s">
        <v>8315</v>
      </c>
      <c r="R3511" t="s">
        <v>8316</v>
      </c>
      <c r="S3511" s="16">
        <f t="shared" si="221"/>
        <v>41950.859560185185</v>
      </c>
      <c r="T3511" s="16">
        <f t="shared" si="222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60.33</v>
      </c>
      <c r="Q3512" s="11" t="s">
        <v>8315</v>
      </c>
      <c r="R3512" t="s">
        <v>8316</v>
      </c>
      <c r="S3512" s="16">
        <f t="shared" si="221"/>
        <v>41802.62090277778</v>
      </c>
      <c r="T3512" s="16">
        <f t="shared" si="222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79.89</v>
      </c>
      <c r="Q3513" s="11" t="s">
        <v>8315</v>
      </c>
      <c r="R3513" t="s">
        <v>8316</v>
      </c>
      <c r="S3513" s="16">
        <f t="shared" si="221"/>
        <v>41927.873784722222</v>
      </c>
      <c r="T3513" s="16">
        <f t="shared" si="222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58.82</v>
      </c>
      <c r="Q3514" s="11" t="s">
        <v>8315</v>
      </c>
      <c r="R3514" t="s">
        <v>8316</v>
      </c>
      <c r="S3514" s="16">
        <f t="shared" si="221"/>
        <v>42057.536944444444</v>
      </c>
      <c r="T3514" s="16">
        <f t="shared" si="222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75.34</v>
      </c>
      <c r="Q3515" s="11" t="s">
        <v>8315</v>
      </c>
      <c r="R3515" t="s">
        <v>8316</v>
      </c>
      <c r="S3515" s="16">
        <f t="shared" si="221"/>
        <v>41781.096203703702</v>
      </c>
      <c r="T3515" s="16">
        <f t="shared" si="222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55</v>
      </c>
      <c r="Q3516" s="11" t="s">
        <v>8315</v>
      </c>
      <c r="R3516" t="s">
        <v>8316</v>
      </c>
      <c r="S3516" s="16">
        <f t="shared" si="221"/>
        <v>42020.846666666665</v>
      </c>
      <c r="T3516" s="16">
        <f t="shared" si="222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66.959999999999994</v>
      </c>
      <c r="Q3517" s="11" t="s">
        <v>8315</v>
      </c>
      <c r="R3517" t="s">
        <v>8316</v>
      </c>
      <c r="S3517" s="16">
        <f t="shared" si="221"/>
        <v>42125.772812499999</v>
      </c>
      <c r="T3517" s="16">
        <f t="shared" si="222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227.27</v>
      </c>
      <c r="Q3518" s="11" t="s">
        <v>8315</v>
      </c>
      <c r="R3518" t="s">
        <v>8316</v>
      </c>
      <c r="S3518" s="16">
        <f t="shared" si="221"/>
        <v>41856.010069444441</v>
      </c>
      <c r="T3518" s="16">
        <f t="shared" si="222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307.69</v>
      </c>
      <c r="Q3519" s="11" t="s">
        <v>8315</v>
      </c>
      <c r="R3519" t="s">
        <v>8316</v>
      </c>
      <c r="S3519" s="16">
        <f t="shared" si="221"/>
        <v>41794.817523148151</v>
      </c>
      <c r="T3519" s="16">
        <f t="shared" si="222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50.02</v>
      </c>
      <c r="Q3520" s="11" t="s">
        <v>8315</v>
      </c>
      <c r="R3520" t="s">
        <v>8316</v>
      </c>
      <c r="S3520" s="16">
        <f t="shared" si="221"/>
        <v>41893.783553240741</v>
      </c>
      <c r="T3520" s="16">
        <f t="shared" si="222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72.39</v>
      </c>
      <c r="Q3521" s="11" t="s">
        <v>8315</v>
      </c>
      <c r="R3521" t="s">
        <v>8316</v>
      </c>
      <c r="S3521" s="16">
        <f t="shared" si="221"/>
        <v>42037.598958333328</v>
      </c>
      <c r="T3521" s="16">
        <f t="shared" si="222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3"/>
        <v>95.95</v>
      </c>
      <c r="Q3522" s="11" t="s">
        <v>8315</v>
      </c>
      <c r="R3522" t="s">
        <v>8316</v>
      </c>
      <c r="S3522" s="16">
        <f t="shared" si="221"/>
        <v>42227.824212962965</v>
      </c>
      <c r="T3522" s="16">
        <f t="shared" si="222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3"/>
        <v>45.62</v>
      </c>
      <c r="Q3523" s="11" t="s">
        <v>8315</v>
      </c>
      <c r="R3523" t="s">
        <v>8316</v>
      </c>
      <c r="S3523" s="16">
        <f t="shared" ref="S3523:S3586" si="225">(((J3523/60)/60)/24)+DATE(1970,1,1)</f>
        <v>41881.361342592594</v>
      </c>
      <c r="T3523" s="16">
        <f t="shared" ref="T3523:T3586" si="226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41.03</v>
      </c>
      <c r="Q3524" s="11" t="s">
        <v>8315</v>
      </c>
      <c r="R3524" t="s">
        <v>8316</v>
      </c>
      <c r="S3524" s="16">
        <f t="shared" si="225"/>
        <v>42234.789884259255</v>
      </c>
      <c r="T3524" s="16">
        <f t="shared" si="226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56.83</v>
      </c>
      <c r="Q3525" s="11" t="s">
        <v>8315</v>
      </c>
      <c r="R3525" t="s">
        <v>8316</v>
      </c>
      <c r="S3525" s="16">
        <f t="shared" si="225"/>
        <v>42581.397546296299</v>
      </c>
      <c r="T3525" s="16">
        <f t="shared" si="226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137.24</v>
      </c>
      <c r="Q3526" s="11" t="s">
        <v>8315</v>
      </c>
      <c r="R3526" t="s">
        <v>8316</v>
      </c>
      <c r="S3526" s="16">
        <f t="shared" si="225"/>
        <v>41880.76357638889</v>
      </c>
      <c r="T3526" s="16">
        <f t="shared" si="226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75.709999999999994</v>
      </c>
      <c r="Q3527" s="11" t="s">
        <v>8315</v>
      </c>
      <c r="R3527" t="s">
        <v>8316</v>
      </c>
      <c r="S3527" s="16">
        <f t="shared" si="225"/>
        <v>42214.6956712963</v>
      </c>
      <c r="T3527" s="16">
        <f t="shared" si="226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99</v>
      </c>
      <c r="Q3528" s="11" t="s">
        <v>8315</v>
      </c>
      <c r="R3528" t="s">
        <v>8316</v>
      </c>
      <c r="S3528" s="16">
        <f t="shared" si="225"/>
        <v>42460.335312499999</v>
      </c>
      <c r="T3528" s="16">
        <f t="shared" si="226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81.569999999999993</v>
      </c>
      <c r="Q3529" s="11" t="s">
        <v>8315</v>
      </c>
      <c r="R3529" t="s">
        <v>8316</v>
      </c>
      <c r="S3529" s="16">
        <f t="shared" si="225"/>
        <v>42167.023206018523</v>
      </c>
      <c r="T3529" s="16">
        <f t="shared" si="226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45.11</v>
      </c>
      <c r="Q3530" s="11" t="s">
        <v>8315</v>
      </c>
      <c r="R3530" t="s">
        <v>8316</v>
      </c>
      <c r="S3530" s="16">
        <f t="shared" si="225"/>
        <v>42733.50136574074</v>
      </c>
      <c r="T3530" s="16">
        <f t="shared" si="226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36.67</v>
      </c>
      <c r="Q3531" s="11" t="s">
        <v>8315</v>
      </c>
      <c r="R3531" t="s">
        <v>8316</v>
      </c>
      <c r="S3531" s="16">
        <f t="shared" si="225"/>
        <v>42177.761782407411</v>
      </c>
      <c r="T3531" s="16">
        <f t="shared" si="226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125</v>
      </c>
      <c r="Q3532" s="11" t="s">
        <v>8315</v>
      </c>
      <c r="R3532" t="s">
        <v>8316</v>
      </c>
      <c r="S3532" s="16">
        <f t="shared" si="225"/>
        <v>42442.623344907406</v>
      </c>
      <c r="T3532" s="16">
        <f t="shared" si="226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49.23</v>
      </c>
      <c r="Q3533" s="11" t="s">
        <v>8315</v>
      </c>
      <c r="R3533" t="s">
        <v>8316</v>
      </c>
      <c r="S3533" s="16">
        <f t="shared" si="225"/>
        <v>42521.654328703706</v>
      </c>
      <c r="T3533" s="16">
        <f t="shared" si="226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42.3</v>
      </c>
      <c r="Q3534" s="11" t="s">
        <v>8315</v>
      </c>
      <c r="R3534" t="s">
        <v>8316</v>
      </c>
      <c r="S3534" s="16">
        <f t="shared" si="225"/>
        <v>41884.599849537037</v>
      </c>
      <c r="T3534" s="16">
        <f t="shared" si="226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78.88</v>
      </c>
      <c r="Q3535" s="11" t="s">
        <v>8315</v>
      </c>
      <c r="R3535" t="s">
        <v>8316</v>
      </c>
      <c r="S3535" s="16">
        <f t="shared" si="225"/>
        <v>42289.761192129634</v>
      </c>
      <c r="T3535" s="16">
        <f t="shared" si="226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38.28</v>
      </c>
      <c r="Q3536" s="11" t="s">
        <v>8315</v>
      </c>
      <c r="R3536" t="s">
        <v>8316</v>
      </c>
      <c r="S3536" s="16">
        <f t="shared" si="225"/>
        <v>42243.6252662037</v>
      </c>
      <c r="T3536" s="16">
        <f t="shared" si="226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44.85</v>
      </c>
      <c r="Q3537" s="11" t="s">
        <v>8315</v>
      </c>
      <c r="R3537" t="s">
        <v>8316</v>
      </c>
      <c r="S3537" s="16">
        <f t="shared" si="225"/>
        <v>42248.640162037031</v>
      </c>
      <c r="T3537" s="16">
        <f t="shared" si="226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13.53</v>
      </c>
      <c r="Q3538" s="11" t="s">
        <v>8315</v>
      </c>
      <c r="R3538" t="s">
        <v>8316</v>
      </c>
      <c r="S3538" s="16">
        <f t="shared" si="225"/>
        <v>42328.727141203708</v>
      </c>
      <c r="T3538" s="16">
        <f t="shared" si="226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43.5</v>
      </c>
      <c r="Q3539" s="11" t="s">
        <v>8315</v>
      </c>
      <c r="R3539" t="s">
        <v>8316</v>
      </c>
      <c r="S3539" s="16">
        <f t="shared" si="225"/>
        <v>41923.354351851849</v>
      </c>
      <c r="T3539" s="16">
        <f t="shared" si="226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30.95</v>
      </c>
      <c r="Q3540" s="11" t="s">
        <v>8315</v>
      </c>
      <c r="R3540" t="s">
        <v>8316</v>
      </c>
      <c r="S3540" s="16">
        <f t="shared" si="225"/>
        <v>42571.420601851853</v>
      </c>
      <c r="T3540" s="16">
        <f t="shared" si="226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55.23</v>
      </c>
      <c r="Q3541" s="11" t="s">
        <v>8315</v>
      </c>
      <c r="R3541" t="s">
        <v>8316</v>
      </c>
      <c r="S3541" s="16">
        <f t="shared" si="225"/>
        <v>42600.756041666667</v>
      </c>
      <c r="T3541" s="16">
        <f t="shared" si="226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46.13</v>
      </c>
      <c r="Q3542" s="11" t="s">
        <v>8315</v>
      </c>
      <c r="R3542" t="s">
        <v>8316</v>
      </c>
      <c r="S3542" s="16">
        <f t="shared" si="225"/>
        <v>42517.003368055557</v>
      </c>
      <c r="T3542" s="16">
        <f t="shared" si="226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39.380000000000003</v>
      </c>
      <c r="Q3543" s="11" t="s">
        <v>8315</v>
      </c>
      <c r="R3543" t="s">
        <v>8316</v>
      </c>
      <c r="S3543" s="16">
        <f t="shared" si="225"/>
        <v>42222.730034722219</v>
      </c>
      <c r="T3543" s="16">
        <f t="shared" si="226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66.150000000000006</v>
      </c>
      <c r="Q3544" s="11" t="s">
        <v>8315</v>
      </c>
      <c r="R3544" t="s">
        <v>8316</v>
      </c>
      <c r="S3544" s="16">
        <f t="shared" si="225"/>
        <v>41829.599791666667</v>
      </c>
      <c r="T3544" s="16">
        <f t="shared" si="226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54.14</v>
      </c>
      <c r="Q3545" s="11" t="s">
        <v>8315</v>
      </c>
      <c r="R3545" t="s">
        <v>8316</v>
      </c>
      <c r="S3545" s="16">
        <f t="shared" si="225"/>
        <v>42150.755312499998</v>
      </c>
      <c r="T3545" s="16">
        <f t="shared" si="226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104.17</v>
      </c>
      <c r="Q3546" s="11" t="s">
        <v>8315</v>
      </c>
      <c r="R3546" t="s">
        <v>8316</v>
      </c>
      <c r="S3546" s="16">
        <f t="shared" si="225"/>
        <v>42040.831678240742</v>
      </c>
      <c r="T3546" s="16">
        <f t="shared" si="226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31.38</v>
      </c>
      <c r="Q3547" s="11" t="s">
        <v>8315</v>
      </c>
      <c r="R3547" t="s">
        <v>8316</v>
      </c>
      <c r="S3547" s="16">
        <f t="shared" si="225"/>
        <v>42075.807395833333</v>
      </c>
      <c r="T3547" s="16">
        <f t="shared" si="226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59.21</v>
      </c>
      <c r="Q3548" s="11" t="s">
        <v>8315</v>
      </c>
      <c r="R3548" t="s">
        <v>8316</v>
      </c>
      <c r="S3548" s="16">
        <f t="shared" si="225"/>
        <v>42073.660694444443</v>
      </c>
      <c r="T3548" s="16">
        <f t="shared" si="226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119.18</v>
      </c>
      <c r="Q3549" s="11" t="s">
        <v>8315</v>
      </c>
      <c r="R3549" t="s">
        <v>8316</v>
      </c>
      <c r="S3549" s="16">
        <f t="shared" si="225"/>
        <v>42480.078715277778</v>
      </c>
      <c r="T3549" s="16">
        <f t="shared" si="226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164.62</v>
      </c>
      <c r="Q3550" s="11" t="s">
        <v>8315</v>
      </c>
      <c r="R3550" t="s">
        <v>8316</v>
      </c>
      <c r="S3550" s="16">
        <f t="shared" si="225"/>
        <v>42411.942291666666</v>
      </c>
      <c r="T3550" s="16">
        <f t="shared" si="226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IFERROR(ROUND(E3551/L3551,2),"N/A")</f>
        <v>24.29</v>
      </c>
      <c r="Q3551" s="11" t="s">
        <v>8315</v>
      </c>
      <c r="R3551" t="s">
        <v>8316</v>
      </c>
      <c r="S3551" s="16">
        <f t="shared" si="225"/>
        <v>42223.394363425927</v>
      </c>
      <c r="T3551" s="16">
        <f t="shared" si="226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40.94</v>
      </c>
      <c r="Q3552" s="11" t="s">
        <v>8315</v>
      </c>
      <c r="R3552" t="s">
        <v>8316</v>
      </c>
      <c r="S3552" s="16">
        <f t="shared" si="225"/>
        <v>42462.893495370372</v>
      </c>
      <c r="T3552" s="16">
        <f t="shared" si="226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61.1</v>
      </c>
      <c r="Q3553" s="11" t="s">
        <v>8315</v>
      </c>
      <c r="R3553" t="s">
        <v>8316</v>
      </c>
      <c r="S3553" s="16">
        <f t="shared" si="225"/>
        <v>41753.515856481477</v>
      </c>
      <c r="T3553" s="16">
        <f t="shared" si="226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38.65</v>
      </c>
      <c r="Q3554" s="11" t="s">
        <v>8315</v>
      </c>
      <c r="R3554" t="s">
        <v>8316</v>
      </c>
      <c r="S3554" s="16">
        <f t="shared" si="225"/>
        <v>41788.587083333332</v>
      </c>
      <c r="T3554" s="16">
        <f t="shared" si="226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56.2</v>
      </c>
      <c r="Q3555" s="11" t="s">
        <v>8315</v>
      </c>
      <c r="R3555" t="s">
        <v>8316</v>
      </c>
      <c r="S3555" s="16">
        <f t="shared" si="225"/>
        <v>42196.028703703705</v>
      </c>
      <c r="T3555" s="16">
        <f t="shared" si="226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107</v>
      </c>
      <c r="Q3556" s="11" t="s">
        <v>8315</v>
      </c>
      <c r="R3556" t="s">
        <v>8316</v>
      </c>
      <c r="S3556" s="16">
        <f t="shared" si="225"/>
        <v>42016.050451388888</v>
      </c>
      <c r="T3556" s="16">
        <f t="shared" si="226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171.43</v>
      </c>
      <c r="Q3557" s="11" t="s">
        <v>8315</v>
      </c>
      <c r="R3557" t="s">
        <v>8316</v>
      </c>
      <c r="S3557" s="16">
        <f t="shared" si="225"/>
        <v>42661.442060185189</v>
      </c>
      <c r="T3557" s="16">
        <f t="shared" si="226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110.5</v>
      </c>
      <c r="Q3558" s="11" t="s">
        <v>8315</v>
      </c>
      <c r="R3558" t="s">
        <v>8316</v>
      </c>
      <c r="S3558" s="16">
        <f t="shared" si="225"/>
        <v>41808.649583333332</v>
      </c>
      <c r="T3558" s="16">
        <f t="shared" si="226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179.28</v>
      </c>
      <c r="Q3559" s="11" t="s">
        <v>8315</v>
      </c>
      <c r="R3559" t="s">
        <v>8316</v>
      </c>
      <c r="S3559" s="16">
        <f t="shared" si="225"/>
        <v>41730.276747685188</v>
      </c>
      <c r="T3559" s="16">
        <f t="shared" si="226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22.91</v>
      </c>
      <c r="Q3560" s="11" t="s">
        <v>8315</v>
      </c>
      <c r="R3560" t="s">
        <v>8316</v>
      </c>
      <c r="S3560" s="16">
        <f t="shared" si="225"/>
        <v>42139.816840277781</v>
      </c>
      <c r="T3560" s="16">
        <f t="shared" si="226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43.13</v>
      </c>
      <c r="Q3561" s="11" t="s">
        <v>8315</v>
      </c>
      <c r="R3561" t="s">
        <v>8316</v>
      </c>
      <c r="S3561" s="16">
        <f t="shared" si="225"/>
        <v>42194.096157407403</v>
      </c>
      <c r="T3561" s="16">
        <f t="shared" si="226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46.89</v>
      </c>
      <c r="Q3562" s="11" t="s">
        <v>8315</v>
      </c>
      <c r="R3562" t="s">
        <v>8316</v>
      </c>
      <c r="S3562" s="16">
        <f t="shared" si="225"/>
        <v>42115.889652777783</v>
      </c>
      <c r="T3562" s="16">
        <f t="shared" si="226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47.41</v>
      </c>
      <c r="Q3563" s="11" t="s">
        <v>8315</v>
      </c>
      <c r="R3563" t="s">
        <v>8316</v>
      </c>
      <c r="S3563" s="16">
        <f t="shared" si="225"/>
        <v>42203.680300925931</v>
      </c>
      <c r="T3563" s="16">
        <f t="shared" si="226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15.13</v>
      </c>
      <c r="Q3564" s="11" t="s">
        <v>8315</v>
      </c>
      <c r="R3564" t="s">
        <v>8316</v>
      </c>
      <c r="S3564" s="16">
        <f t="shared" si="225"/>
        <v>42433.761886574073</v>
      </c>
      <c r="T3564" s="16">
        <f t="shared" si="226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21.1</v>
      </c>
      <c r="Q3565" s="11" t="s">
        <v>8315</v>
      </c>
      <c r="R3565" t="s">
        <v>8316</v>
      </c>
      <c r="S3565" s="16">
        <f t="shared" si="225"/>
        <v>42555.671944444446</v>
      </c>
      <c r="T3565" s="16">
        <f t="shared" si="226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59.12</v>
      </c>
      <c r="Q3566" s="11" t="s">
        <v>8315</v>
      </c>
      <c r="R3566" t="s">
        <v>8316</v>
      </c>
      <c r="S3566" s="16">
        <f t="shared" si="225"/>
        <v>42236.623252314821</v>
      </c>
      <c r="T3566" s="16">
        <f t="shared" si="226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97.92</v>
      </c>
      <c r="Q3567" s="11" t="s">
        <v>8315</v>
      </c>
      <c r="R3567" t="s">
        <v>8316</v>
      </c>
      <c r="S3567" s="16">
        <f t="shared" si="225"/>
        <v>41974.743148148147</v>
      </c>
      <c r="T3567" s="16">
        <f t="shared" si="226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55.13</v>
      </c>
      <c r="Q3568" s="11" t="s">
        <v>8315</v>
      </c>
      <c r="R3568" t="s">
        <v>8316</v>
      </c>
      <c r="S3568" s="16">
        <f t="shared" si="225"/>
        <v>41997.507905092592</v>
      </c>
      <c r="T3568" s="16">
        <f t="shared" si="226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26.54</v>
      </c>
      <c r="Q3569" s="11" t="s">
        <v>8315</v>
      </c>
      <c r="R3569" t="s">
        <v>8316</v>
      </c>
      <c r="S3569" s="16">
        <f t="shared" si="225"/>
        <v>42135.810694444444</v>
      </c>
      <c r="T3569" s="16">
        <f t="shared" si="226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58.42</v>
      </c>
      <c r="Q3570" s="11" t="s">
        <v>8315</v>
      </c>
      <c r="R3570" t="s">
        <v>8316</v>
      </c>
      <c r="S3570" s="16">
        <f t="shared" si="225"/>
        <v>41869.740671296298</v>
      </c>
      <c r="T3570" s="16">
        <f t="shared" si="226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122.54</v>
      </c>
      <c r="Q3571" s="11" t="s">
        <v>8315</v>
      </c>
      <c r="R3571" t="s">
        <v>8316</v>
      </c>
      <c r="S3571" s="16">
        <f t="shared" si="225"/>
        <v>41982.688611111109</v>
      </c>
      <c r="T3571" s="16">
        <f t="shared" si="226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87.96</v>
      </c>
      <c r="Q3572" s="11" t="s">
        <v>8315</v>
      </c>
      <c r="R3572" t="s">
        <v>8316</v>
      </c>
      <c r="S3572" s="16">
        <f t="shared" si="225"/>
        <v>41976.331979166673</v>
      </c>
      <c r="T3572" s="16">
        <f t="shared" si="226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73.239999999999995</v>
      </c>
      <c r="Q3573" s="11" t="s">
        <v>8315</v>
      </c>
      <c r="R3573" t="s">
        <v>8316</v>
      </c>
      <c r="S3573" s="16">
        <f t="shared" si="225"/>
        <v>41912.858946759261</v>
      </c>
      <c r="T3573" s="16">
        <f t="shared" si="226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55.56</v>
      </c>
      <c r="Q3574" s="11" t="s">
        <v>8315</v>
      </c>
      <c r="R3574" t="s">
        <v>8316</v>
      </c>
      <c r="S3574" s="16">
        <f t="shared" si="225"/>
        <v>42146.570393518516</v>
      </c>
      <c r="T3574" s="16">
        <f t="shared" si="226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39.54</v>
      </c>
      <c r="Q3575" s="11" t="s">
        <v>8315</v>
      </c>
      <c r="R3575" t="s">
        <v>8316</v>
      </c>
      <c r="S3575" s="16">
        <f t="shared" si="225"/>
        <v>41921.375532407408</v>
      </c>
      <c r="T3575" s="16">
        <f t="shared" si="226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136.78</v>
      </c>
      <c r="Q3576" s="11" t="s">
        <v>8315</v>
      </c>
      <c r="R3576" t="s">
        <v>8316</v>
      </c>
      <c r="S3576" s="16">
        <f t="shared" si="225"/>
        <v>41926.942685185182</v>
      </c>
      <c r="T3576" s="16">
        <f t="shared" si="226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99.34</v>
      </c>
      <c r="Q3577" s="11" t="s">
        <v>8315</v>
      </c>
      <c r="R3577" t="s">
        <v>8316</v>
      </c>
      <c r="S3577" s="16">
        <f t="shared" si="225"/>
        <v>42561.783877314811</v>
      </c>
      <c r="T3577" s="16">
        <f t="shared" si="226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20</v>
      </c>
      <c r="Q3578" s="11" t="s">
        <v>8315</v>
      </c>
      <c r="R3578" t="s">
        <v>8316</v>
      </c>
      <c r="S3578" s="16">
        <f t="shared" si="225"/>
        <v>42649.54923611111</v>
      </c>
      <c r="T3578" s="16">
        <f t="shared" si="226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28.89</v>
      </c>
      <c r="Q3579" s="11" t="s">
        <v>8315</v>
      </c>
      <c r="R3579" t="s">
        <v>8316</v>
      </c>
      <c r="S3579" s="16">
        <f t="shared" si="225"/>
        <v>42093.786840277782</v>
      </c>
      <c r="T3579" s="16">
        <f t="shared" si="226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40.549999999999997</v>
      </c>
      <c r="Q3580" s="11" t="s">
        <v>8315</v>
      </c>
      <c r="R3580" t="s">
        <v>8316</v>
      </c>
      <c r="S3580" s="16">
        <f t="shared" si="225"/>
        <v>42460.733530092592</v>
      </c>
      <c r="T3580" s="16">
        <f t="shared" si="226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35.71</v>
      </c>
      <c r="Q3581" s="11" t="s">
        <v>8315</v>
      </c>
      <c r="R3581" t="s">
        <v>8316</v>
      </c>
      <c r="S3581" s="16">
        <f t="shared" si="225"/>
        <v>42430.762222222227</v>
      </c>
      <c r="T3581" s="16">
        <f t="shared" si="226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37.96</v>
      </c>
      <c r="Q3582" s="11" t="s">
        <v>8315</v>
      </c>
      <c r="R3582" t="s">
        <v>8316</v>
      </c>
      <c r="S3582" s="16">
        <f t="shared" si="225"/>
        <v>42026.176180555558</v>
      </c>
      <c r="T3582" s="16">
        <f t="shared" si="226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33.33</v>
      </c>
      <c r="Q3583" s="11" t="s">
        <v>8315</v>
      </c>
      <c r="R3583" t="s">
        <v>8316</v>
      </c>
      <c r="S3583" s="16">
        <f t="shared" si="225"/>
        <v>41836.471180555556</v>
      </c>
      <c r="T3583" s="16">
        <f t="shared" si="226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58.57</v>
      </c>
      <c r="Q3584" s="11" t="s">
        <v>8315</v>
      </c>
      <c r="R3584" t="s">
        <v>8316</v>
      </c>
      <c r="S3584" s="16">
        <f t="shared" si="225"/>
        <v>42451.095856481479</v>
      </c>
      <c r="T3584" s="16">
        <f t="shared" si="226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135.63</v>
      </c>
      <c r="Q3585" s="11" t="s">
        <v>8315</v>
      </c>
      <c r="R3585" t="s">
        <v>8316</v>
      </c>
      <c r="S3585" s="16">
        <f t="shared" si="225"/>
        <v>42418.425983796296</v>
      </c>
      <c r="T3585" s="16">
        <f t="shared" si="226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7"/>
        <v>30.94</v>
      </c>
      <c r="Q3586" s="11" t="s">
        <v>8315</v>
      </c>
      <c r="R3586" t="s">
        <v>8316</v>
      </c>
      <c r="S3586" s="16">
        <f t="shared" si="225"/>
        <v>42168.316481481481</v>
      </c>
      <c r="T3586" s="16">
        <f t="shared" si="226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si="227"/>
        <v>176.09</v>
      </c>
      <c r="Q3587" s="11" t="s">
        <v>8315</v>
      </c>
      <c r="R3587" t="s">
        <v>8316</v>
      </c>
      <c r="S3587" s="16">
        <f t="shared" ref="S3587:S3650" si="229">(((J3587/60)/60)/24)+DATE(1970,1,1)</f>
        <v>41964.716319444444</v>
      </c>
      <c r="T3587" s="16">
        <f t="shared" ref="T3587:T3650" si="23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151.97999999999999</v>
      </c>
      <c r="Q3588" s="11" t="s">
        <v>8315</v>
      </c>
      <c r="R3588" t="s">
        <v>8316</v>
      </c>
      <c r="S3588" s="16">
        <f t="shared" si="229"/>
        <v>42576.697569444441</v>
      </c>
      <c r="T3588" s="16">
        <f t="shared" si="23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22.61</v>
      </c>
      <c r="Q3589" s="11" t="s">
        <v>8315</v>
      </c>
      <c r="R3589" t="s">
        <v>8316</v>
      </c>
      <c r="S3589" s="16">
        <f t="shared" si="229"/>
        <v>42503.539976851855</v>
      </c>
      <c r="T3589" s="16">
        <f t="shared" si="23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18.27</v>
      </c>
      <c r="Q3590" s="11" t="s">
        <v>8315</v>
      </c>
      <c r="R3590" t="s">
        <v>8316</v>
      </c>
      <c r="S3590" s="16">
        <f t="shared" si="229"/>
        <v>42101.828819444447</v>
      </c>
      <c r="T3590" s="16">
        <f t="shared" si="23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82.26</v>
      </c>
      <c r="Q3591" s="11" t="s">
        <v>8315</v>
      </c>
      <c r="R3591" t="s">
        <v>8316</v>
      </c>
      <c r="S3591" s="16">
        <f t="shared" si="229"/>
        <v>42125.647534722222</v>
      </c>
      <c r="T3591" s="16">
        <f t="shared" si="23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68.53</v>
      </c>
      <c r="Q3592" s="11" t="s">
        <v>8315</v>
      </c>
      <c r="R3592" t="s">
        <v>8316</v>
      </c>
      <c r="S3592" s="16">
        <f t="shared" si="229"/>
        <v>41902.333726851852</v>
      </c>
      <c r="T3592" s="16">
        <f t="shared" si="23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68.06</v>
      </c>
      <c r="Q3593" s="11" t="s">
        <v>8315</v>
      </c>
      <c r="R3593" t="s">
        <v>8316</v>
      </c>
      <c r="S3593" s="16">
        <f t="shared" si="229"/>
        <v>42003.948425925926</v>
      </c>
      <c r="T3593" s="16">
        <f t="shared" si="23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72.709999999999994</v>
      </c>
      <c r="Q3594" s="11" t="s">
        <v>8315</v>
      </c>
      <c r="R3594" t="s">
        <v>8316</v>
      </c>
      <c r="S3594" s="16">
        <f t="shared" si="229"/>
        <v>41988.829942129625</v>
      </c>
      <c r="T3594" s="16">
        <f t="shared" si="23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77.19</v>
      </c>
      <c r="Q3595" s="11" t="s">
        <v>8315</v>
      </c>
      <c r="R3595" t="s">
        <v>8316</v>
      </c>
      <c r="S3595" s="16">
        <f t="shared" si="229"/>
        <v>41974.898599537039</v>
      </c>
      <c r="T3595" s="16">
        <f t="shared" si="23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55.97</v>
      </c>
      <c r="Q3596" s="11" t="s">
        <v>8315</v>
      </c>
      <c r="R3596" t="s">
        <v>8316</v>
      </c>
      <c r="S3596" s="16">
        <f t="shared" si="229"/>
        <v>42592.066921296297</v>
      </c>
      <c r="T3596" s="16">
        <f t="shared" si="23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49.69</v>
      </c>
      <c r="Q3597" s="11" t="s">
        <v>8315</v>
      </c>
      <c r="R3597" t="s">
        <v>8316</v>
      </c>
      <c r="S3597" s="16">
        <f t="shared" si="229"/>
        <v>42050.008368055554</v>
      </c>
      <c r="T3597" s="16">
        <f t="shared" si="23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79</v>
      </c>
      <c r="Q3598" s="11" t="s">
        <v>8315</v>
      </c>
      <c r="R3598" t="s">
        <v>8316</v>
      </c>
      <c r="S3598" s="16">
        <f t="shared" si="229"/>
        <v>41856.715069444443</v>
      </c>
      <c r="T3598" s="16">
        <f t="shared" si="23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77.73</v>
      </c>
      <c r="Q3599" s="11" t="s">
        <v>8315</v>
      </c>
      <c r="R3599" t="s">
        <v>8316</v>
      </c>
      <c r="S3599" s="16">
        <f t="shared" si="229"/>
        <v>42417.585532407407</v>
      </c>
      <c r="T3599" s="16">
        <f t="shared" si="23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40.78</v>
      </c>
      <c r="Q3600" s="11" t="s">
        <v>8315</v>
      </c>
      <c r="R3600" t="s">
        <v>8316</v>
      </c>
      <c r="S3600" s="16">
        <f t="shared" si="229"/>
        <v>41866.79886574074</v>
      </c>
      <c r="T3600" s="16">
        <f t="shared" si="23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59.41</v>
      </c>
      <c r="Q3601" s="11" t="s">
        <v>8315</v>
      </c>
      <c r="R3601" t="s">
        <v>8316</v>
      </c>
      <c r="S3601" s="16">
        <f t="shared" si="229"/>
        <v>42220.79487268519</v>
      </c>
      <c r="T3601" s="16">
        <f t="shared" si="23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3.25</v>
      </c>
      <c r="Q3602" s="11" t="s">
        <v>8315</v>
      </c>
      <c r="R3602" t="s">
        <v>8316</v>
      </c>
      <c r="S3602" s="16">
        <f t="shared" si="229"/>
        <v>42628.849120370374</v>
      </c>
      <c r="T3602" s="16">
        <f t="shared" si="23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39.380000000000003</v>
      </c>
      <c r="Q3603" s="11" t="s">
        <v>8315</v>
      </c>
      <c r="R3603" t="s">
        <v>8316</v>
      </c>
      <c r="S3603" s="16">
        <f t="shared" si="229"/>
        <v>41990.99863425926</v>
      </c>
      <c r="T3603" s="16">
        <f t="shared" si="23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81.67</v>
      </c>
      <c r="Q3604" s="11" t="s">
        <v>8315</v>
      </c>
      <c r="R3604" t="s">
        <v>8316</v>
      </c>
      <c r="S3604" s="16">
        <f t="shared" si="229"/>
        <v>42447.894432870366</v>
      </c>
      <c r="T3604" s="16">
        <f t="shared" si="23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44.91</v>
      </c>
      <c r="Q3605" s="11" t="s">
        <v>8315</v>
      </c>
      <c r="R3605" t="s">
        <v>8316</v>
      </c>
      <c r="S3605" s="16">
        <f t="shared" si="229"/>
        <v>42283.864351851851</v>
      </c>
      <c r="T3605" s="16">
        <f t="shared" si="23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49.06</v>
      </c>
      <c r="Q3606" s="11" t="s">
        <v>8315</v>
      </c>
      <c r="R3606" t="s">
        <v>8316</v>
      </c>
      <c r="S3606" s="16">
        <f t="shared" si="229"/>
        <v>42483.015694444446</v>
      </c>
      <c r="T3606" s="16">
        <f t="shared" si="23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30.67</v>
      </c>
      <c r="Q3607" s="11" t="s">
        <v>8315</v>
      </c>
      <c r="R3607" t="s">
        <v>8316</v>
      </c>
      <c r="S3607" s="16">
        <f t="shared" si="229"/>
        <v>42383.793124999997</v>
      </c>
      <c r="T3607" s="16">
        <f t="shared" si="23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61.06</v>
      </c>
      <c r="Q3608" s="11" t="s">
        <v>8315</v>
      </c>
      <c r="R3608" t="s">
        <v>8316</v>
      </c>
      <c r="S3608" s="16">
        <f t="shared" si="229"/>
        <v>42566.604826388888</v>
      </c>
      <c r="T3608" s="16">
        <f t="shared" si="23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29</v>
      </c>
      <c r="Q3609" s="11" t="s">
        <v>8315</v>
      </c>
      <c r="R3609" t="s">
        <v>8316</v>
      </c>
      <c r="S3609" s="16">
        <f t="shared" si="229"/>
        <v>42338.963912037041</v>
      </c>
      <c r="T3609" s="16">
        <f t="shared" si="23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29.63</v>
      </c>
      <c r="Q3610" s="11" t="s">
        <v>8315</v>
      </c>
      <c r="R3610" t="s">
        <v>8316</v>
      </c>
      <c r="S3610" s="16">
        <f t="shared" si="229"/>
        <v>42506.709375000006</v>
      </c>
      <c r="T3610" s="16">
        <f t="shared" si="23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143.1</v>
      </c>
      <c r="Q3611" s="11" t="s">
        <v>8315</v>
      </c>
      <c r="R3611" t="s">
        <v>8316</v>
      </c>
      <c r="S3611" s="16">
        <f t="shared" si="229"/>
        <v>42429.991724537031</v>
      </c>
      <c r="T3611" s="16">
        <f t="shared" si="23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52.35</v>
      </c>
      <c r="Q3612" s="11" t="s">
        <v>8315</v>
      </c>
      <c r="R3612" t="s">
        <v>8316</v>
      </c>
      <c r="S3612" s="16">
        <f t="shared" si="229"/>
        <v>42203.432129629626</v>
      </c>
      <c r="T3612" s="16">
        <f t="shared" si="23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66.67</v>
      </c>
      <c r="Q3613" s="11" t="s">
        <v>8315</v>
      </c>
      <c r="R3613" t="s">
        <v>8316</v>
      </c>
      <c r="S3613" s="16">
        <f t="shared" si="229"/>
        <v>42072.370381944449</v>
      </c>
      <c r="T3613" s="16">
        <f t="shared" si="23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126.67</v>
      </c>
      <c r="Q3614" s="11" t="s">
        <v>8315</v>
      </c>
      <c r="R3614" t="s">
        <v>8316</v>
      </c>
      <c r="S3614" s="16">
        <f t="shared" si="229"/>
        <v>41789.726979166669</v>
      </c>
      <c r="T3614" s="16">
        <f t="shared" si="23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IFERROR(ROUND(E3615/L3615,2),"N/A")</f>
        <v>62.5</v>
      </c>
      <c r="Q3615" s="11" t="s">
        <v>8315</v>
      </c>
      <c r="R3615" t="s">
        <v>8316</v>
      </c>
      <c r="S3615" s="16">
        <f t="shared" si="229"/>
        <v>41788.58997685185</v>
      </c>
      <c r="T3615" s="16">
        <f t="shared" si="23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35.49</v>
      </c>
      <c r="Q3616" s="11" t="s">
        <v>8315</v>
      </c>
      <c r="R3616" t="s">
        <v>8316</v>
      </c>
      <c r="S3616" s="16">
        <f t="shared" si="229"/>
        <v>42144.041851851856</v>
      </c>
      <c r="T3616" s="16">
        <f t="shared" si="23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37.08</v>
      </c>
      <c r="Q3617" s="11" t="s">
        <v>8315</v>
      </c>
      <c r="R3617" t="s">
        <v>8316</v>
      </c>
      <c r="S3617" s="16">
        <f t="shared" si="229"/>
        <v>42318.593703703707</v>
      </c>
      <c r="T3617" s="16">
        <f t="shared" si="23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69.33</v>
      </c>
      <c r="Q3618" s="11" t="s">
        <v>8315</v>
      </c>
      <c r="R3618" t="s">
        <v>8316</v>
      </c>
      <c r="S3618" s="16">
        <f t="shared" si="229"/>
        <v>42052.949814814812</v>
      </c>
      <c r="T3618" s="16">
        <f t="shared" si="23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17.25</v>
      </c>
      <c r="Q3619" s="11" t="s">
        <v>8315</v>
      </c>
      <c r="R3619" t="s">
        <v>8316</v>
      </c>
      <c r="S3619" s="16">
        <f t="shared" si="229"/>
        <v>42779.610289351855</v>
      </c>
      <c r="T3619" s="16">
        <f t="shared" si="23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36.07</v>
      </c>
      <c r="Q3620" s="11" t="s">
        <v>8315</v>
      </c>
      <c r="R3620" t="s">
        <v>8316</v>
      </c>
      <c r="S3620" s="16">
        <f t="shared" si="229"/>
        <v>42128.627893518518</v>
      </c>
      <c r="T3620" s="16">
        <f t="shared" si="23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66.47</v>
      </c>
      <c r="Q3621" s="11" t="s">
        <v>8315</v>
      </c>
      <c r="R3621" t="s">
        <v>8316</v>
      </c>
      <c r="S3621" s="16">
        <f t="shared" si="229"/>
        <v>42661.132245370376</v>
      </c>
      <c r="T3621" s="16">
        <f t="shared" si="23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56.07</v>
      </c>
      <c r="Q3622" s="11" t="s">
        <v>8315</v>
      </c>
      <c r="R3622" t="s">
        <v>8316</v>
      </c>
      <c r="S3622" s="16">
        <f t="shared" si="229"/>
        <v>42037.938206018516</v>
      </c>
      <c r="T3622" s="16">
        <f t="shared" si="23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47.03</v>
      </c>
      <c r="Q3623" s="11" t="s">
        <v>8315</v>
      </c>
      <c r="R3623" t="s">
        <v>8316</v>
      </c>
      <c r="S3623" s="16">
        <f t="shared" si="229"/>
        <v>42619.935694444444</v>
      </c>
      <c r="T3623" s="16">
        <f t="shared" si="23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47.67</v>
      </c>
      <c r="Q3624" s="11" t="s">
        <v>8315</v>
      </c>
      <c r="R3624" t="s">
        <v>8316</v>
      </c>
      <c r="S3624" s="16">
        <f t="shared" si="229"/>
        <v>41877.221886574072</v>
      </c>
      <c r="T3624" s="16">
        <f t="shared" si="23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88.24</v>
      </c>
      <c r="Q3625" s="11" t="s">
        <v>8315</v>
      </c>
      <c r="R3625" t="s">
        <v>8316</v>
      </c>
      <c r="S3625" s="16">
        <f t="shared" si="229"/>
        <v>41828.736921296295</v>
      </c>
      <c r="T3625" s="16">
        <f t="shared" si="23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80.72</v>
      </c>
      <c r="Q3626" s="11" t="s">
        <v>8315</v>
      </c>
      <c r="R3626" t="s">
        <v>8316</v>
      </c>
      <c r="S3626" s="16">
        <f t="shared" si="229"/>
        <v>42545.774189814809</v>
      </c>
      <c r="T3626" s="16">
        <f t="shared" si="23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39.49</v>
      </c>
      <c r="Q3627" s="11" t="s">
        <v>8315</v>
      </c>
      <c r="R3627" t="s">
        <v>8316</v>
      </c>
      <c r="S3627" s="16">
        <f t="shared" si="229"/>
        <v>42157.652511574073</v>
      </c>
      <c r="T3627" s="16">
        <f t="shared" si="23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84.85</v>
      </c>
      <c r="Q3628" s="11" t="s">
        <v>8315</v>
      </c>
      <c r="R3628" t="s">
        <v>8316</v>
      </c>
      <c r="S3628" s="16">
        <f t="shared" si="229"/>
        <v>41846.667326388888</v>
      </c>
      <c r="T3628" s="16">
        <f t="shared" si="23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68.97</v>
      </c>
      <c r="Q3629" s="11" t="s">
        <v>8315</v>
      </c>
      <c r="R3629" t="s">
        <v>8316</v>
      </c>
      <c r="S3629" s="16">
        <f t="shared" si="229"/>
        <v>42460.741747685184</v>
      </c>
      <c r="T3629" s="16">
        <f t="shared" si="23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 t="str">
        <f t="shared" si="231"/>
        <v>N/A</v>
      </c>
      <c r="Q3630" s="11" t="s">
        <v>8315</v>
      </c>
      <c r="R3630" t="s">
        <v>8357</v>
      </c>
      <c r="S3630" s="16">
        <f t="shared" si="229"/>
        <v>42291.833287037036</v>
      </c>
      <c r="T3630" s="16">
        <f t="shared" si="23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1</v>
      </c>
      <c r="Q3631" s="11" t="s">
        <v>8315</v>
      </c>
      <c r="R3631" t="s">
        <v>8357</v>
      </c>
      <c r="S3631" s="16">
        <f t="shared" si="229"/>
        <v>42437.094490740739</v>
      </c>
      <c r="T3631" s="16">
        <f t="shared" si="23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</v>
      </c>
      <c r="Q3632" s="11" t="s">
        <v>8315</v>
      </c>
      <c r="R3632" t="s">
        <v>8357</v>
      </c>
      <c r="S3632" s="16">
        <f t="shared" si="229"/>
        <v>41942.84710648148</v>
      </c>
      <c r="T3632" s="16">
        <f t="shared" si="23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147.88</v>
      </c>
      <c r="Q3633" s="11" t="s">
        <v>8315</v>
      </c>
      <c r="R3633" t="s">
        <v>8357</v>
      </c>
      <c r="S3633" s="16">
        <f t="shared" si="229"/>
        <v>41880.753437499996</v>
      </c>
      <c r="T3633" s="16">
        <f t="shared" si="23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100</v>
      </c>
      <c r="Q3634" s="11" t="s">
        <v>8315</v>
      </c>
      <c r="R3634" t="s">
        <v>8357</v>
      </c>
      <c r="S3634" s="16">
        <f t="shared" si="229"/>
        <v>41946.936909722222</v>
      </c>
      <c r="T3634" s="16">
        <f t="shared" si="23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56.84</v>
      </c>
      <c r="Q3635" s="11" t="s">
        <v>8315</v>
      </c>
      <c r="R3635" t="s">
        <v>8357</v>
      </c>
      <c r="S3635" s="16">
        <f t="shared" si="229"/>
        <v>42649.623460648145</v>
      </c>
      <c r="T3635" s="16">
        <f t="shared" si="23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176.94</v>
      </c>
      <c r="Q3636" s="11" t="s">
        <v>8315</v>
      </c>
      <c r="R3636" t="s">
        <v>8357</v>
      </c>
      <c r="S3636" s="16">
        <f t="shared" si="229"/>
        <v>42701.166365740741</v>
      </c>
      <c r="T3636" s="16">
        <f t="shared" si="23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127.6</v>
      </c>
      <c r="Q3637" s="11" t="s">
        <v>8315</v>
      </c>
      <c r="R3637" t="s">
        <v>8357</v>
      </c>
      <c r="S3637" s="16">
        <f t="shared" si="229"/>
        <v>42450.88282407407</v>
      </c>
      <c r="T3637" s="16">
        <f t="shared" si="23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 t="str">
        <f t="shared" si="231"/>
        <v>N/A</v>
      </c>
      <c r="Q3638" s="11" t="s">
        <v>8315</v>
      </c>
      <c r="R3638" t="s">
        <v>8357</v>
      </c>
      <c r="S3638" s="16">
        <f t="shared" si="229"/>
        <v>42226.694780092599</v>
      </c>
      <c r="T3638" s="16">
        <f t="shared" si="23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66.14</v>
      </c>
      <c r="Q3639" s="11" t="s">
        <v>8315</v>
      </c>
      <c r="R3639" t="s">
        <v>8357</v>
      </c>
      <c r="S3639" s="16">
        <f t="shared" si="229"/>
        <v>41975.700636574074</v>
      </c>
      <c r="T3639" s="16">
        <f t="shared" si="23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108</v>
      </c>
      <c r="Q3640" s="11" t="s">
        <v>8315</v>
      </c>
      <c r="R3640" t="s">
        <v>8357</v>
      </c>
      <c r="S3640" s="16">
        <f t="shared" si="229"/>
        <v>42053.672824074078</v>
      </c>
      <c r="T3640" s="16">
        <f t="shared" si="23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1</v>
      </c>
      <c r="Q3641" s="11" t="s">
        <v>8315</v>
      </c>
      <c r="R3641" t="s">
        <v>8357</v>
      </c>
      <c r="S3641" s="16">
        <f t="shared" si="229"/>
        <v>42590.677152777775</v>
      </c>
      <c r="T3641" s="16">
        <f t="shared" si="23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18.329999999999998</v>
      </c>
      <c r="Q3642" s="11" t="s">
        <v>8315</v>
      </c>
      <c r="R3642" t="s">
        <v>8357</v>
      </c>
      <c r="S3642" s="16">
        <f t="shared" si="229"/>
        <v>42104.781597222223</v>
      </c>
      <c r="T3642" s="16">
        <f t="shared" si="23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 t="str">
        <f t="shared" si="231"/>
        <v>N/A</v>
      </c>
      <c r="Q3643" s="11" t="s">
        <v>8315</v>
      </c>
      <c r="R3643" t="s">
        <v>8357</v>
      </c>
      <c r="S3643" s="16">
        <f t="shared" si="229"/>
        <v>41899.627071759263</v>
      </c>
      <c r="T3643" s="16">
        <f t="shared" si="23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7.5</v>
      </c>
      <c r="Q3644" s="11" t="s">
        <v>8315</v>
      </c>
      <c r="R3644" t="s">
        <v>8357</v>
      </c>
      <c r="S3644" s="16">
        <f t="shared" si="229"/>
        <v>42297.816284722227</v>
      </c>
      <c r="T3644" s="16">
        <f t="shared" si="23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 t="str">
        <f t="shared" si="231"/>
        <v>N/A</v>
      </c>
      <c r="Q3645" s="11" t="s">
        <v>8315</v>
      </c>
      <c r="R3645" t="s">
        <v>8357</v>
      </c>
      <c r="S3645" s="16">
        <f t="shared" si="229"/>
        <v>42285.143969907411</v>
      </c>
      <c r="T3645" s="16">
        <f t="shared" si="23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68.42</v>
      </c>
      <c r="Q3646" s="11" t="s">
        <v>8315</v>
      </c>
      <c r="R3646" t="s">
        <v>8357</v>
      </c>
      <c r="S3646" s="16">
        <f t="shared" si="229"/>
        <v>42409.241747685184</v>
      </c>
      <c r="T3646" s="16">
        <f t="shared" si="23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1</v>
      </c>
      <c r="Q3647" s="11" t="s">
        <v>8315</v>
      </c>
      <c r="R3647" t="s">
        <v>8357</v>
      </c>
      <c r="S3647" s="16">
        <f t="shared" si="229"/>
        <v>42665.970347222217</v>
      </c>
      <c r="T3647" s="16">
        <f t="shared" si="23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60.13</v>
      </c>
      <c r="Q3648" s="11" t="s">
        <v>8315</v>
      </c>
      <c r="R3648" t="s">
        <v>8357</v>
      </c>
      <c r="S3648" s="16">
        <f t="shared" si="229"/>
        <v>42140.421319444446</v>
      </c>
      <c r="T3648" s="16">
        <f t="shared" si="23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15</v>
      </c>
      <c r="Q3649" s="11" t="s">
        <v>8315</v>
      </c>
      <c r="R3649" t="s">
        <v>8357</v>
      </c>
      <c r="S3649" s="16">
        <f t="shared" si="229"/>
        <v>42598.749155092592</v>
      </c>
      <c r="T3649" s="16">
        <f t="shared" si="23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31"/>
        <v>550.04</v>
      </c>
      <c r="Q3650" s="11" t="s">
        <v>8315</v>
      </c>
      <c r="R3650" t="s">
        <v>8316</v>
      </c>
      <c r="S3650" s="16">
        <f t="shared" si="229"/>
        <v>41887.292187500003</v>
      </c>
      <c r="T3650" s="16">
        <f t="shared" si="23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si="231"/>
        <v>97.5</v>
      </c>
      <c r="Q3651" s="11" t="s">
        <v>8315</v>
      </c>
      <c r="R3651" t="s">
        <v>8316</v>
      </c>
      <c r="S3651" s="16">
        <f t="shared" ref="S3651:S3714" si="233">(((J3651/60)/60)/24)+DATE(1970,1,1)</f>
        <v>41780.712893518517</v>
      </c>
      <c r="T3651" s="16">
        <f t="shared" ref="T3651:T3714" si="234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29.41</v>
      </c>
      <c r="Q3652" s="11" t="s">
        <v>8315</v>
      </c>
      <c r="R3652" t="s">
        <v>8316</v>
      </c>
      <c r="S3652" s="16">
        <f t="shared" si="233"/>
        <v>42381.478981481487</v>
      </c>
      <c r="T3652" s="16">
        <f t="shared" si="234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57.78</v>
      </c>
      <c r="Q3653" s="11" t="s">
        <v>8315</v>
      </c>
      <c r="R3653" t="s">
        <v>8316</v>
      </c>
      <c r="S3653" s="16">
        <f t="shared" si="233"/>
        <v>41828.646319444444</v>
      </c>
      <c r="T3653" s="16">
        <f t="shared" si="234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44.24</v>
      </c>
      <c r="Q3654" s="11" t="s">
        <v>8315</v>
      </c>
      <c r="R3654" t="s">
        <v>8316</v>
      </c>
      <c r="S3654" s="16">
        <f t="shared" si="233"/>
        <v>42596.644699074073</v>
      </c>
      <c r="T3654" s="16">
        <f t="shared" si="234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60.91</v>
      </c>
      <c r="Q3655" s="11" t="s">
        <v>8315</v>
      </c>
      <c r="R3655" t="s">
        <v>8316</v>
      </c>
      <c r="S3655" s="16">
        <f t="shared" si="233"/>
        <v>42191.363506944443</v>
      </c>
      <c r="T3655" s="16">
        <f t="shared" si="234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68.84</v>
      </c>
      <c r="Q3656" s="11" t="s">
        <v>8315</v>
      </c>
      <c r="R3656" t="s">
        <v>8316</v>
      </c>
      <c r="S3656" s="16">
        <f t="shared" si="233"/>
        <v>42440.416504629626</v>
      </c>
      <c r="T3656" s="16">
        <f t="shared" si="234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73.58</v>
      </c>
      <c r="Q3657" s="11" t="s">
        <v>8315</v>
      </c>
      <c r="R3657" t="s">
        <v>8316</v>
      </c>
      <c r="S3657" s="16">
        <f t="shared" si="233"/>
        <v>42173.803217592591</v>
      </c>
      <c r="T3657" s="16">
        <f t="shared" si="234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115.02</v>
      </c>
      <c r="Q3658" s="11" t="s">
        <v>8315</v>
      </c>
      <c r="R3658" t="s">
        <v>8316</v>
      </c>
      <c r="S3658" s="16">
        <f t="shared" si="233"/>
        <v>42737.910138888896</v>
      </c>
      <c r="T3658" s="16">
        <f t="shared" si="234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110.75</v>
      </c>
      <c r="Q3659" s="11" t="s">
        <v>8315</v>
      </c>
      <c r="R3659" t="s">
        <v>8316</v>
      </c>
      <c r="S3659" s="16">
        <f t="shared" si="233"/>
        <v>42499.629849537043</v>
      </c>
      <c r="T3659" s="16">
        <f t="shared" si="234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75.5</v>
      </c>
      <c r="Q3660" s="11" t="s">
        <v>8315</v>
      </c>
      <c r="R3660" t="s">
        <v>8316</v>
      </c>
      <c r="S3660" s="16">
        <f t="shared" si="233"/>
        <v>41775.858564814815</v>
      </c>
      <c r="T3660" s="16">
        <f t="shared" si="234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235.46</v>
      </c>
      <c r="Q3661" s="11" t="s">
        <v>8315</v>
      </c>
      <c r="R3661" t="s">
        <v>8316</v>
      </c>
      <c r="S3661" s="16">
        <f t="shared" si="233"/>
        <v>42055.277199074073</v>
      </c>
      <c r="T3661" s="16">
        <f t="shared" si="234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11.36</v>
      </c>
      <c r="Q3662" s="11" t="s">
        <v>8315</v>
      </c>
      <c r="R3662" t="s">
        <v>8316</v>
      </c>
      <c r="S3662" s="16">
        <f t="shared" si="233"/>
        <v>41971.881076388891</v>
      </c>
      <c r="T3662" s="16">
        <f t="shared" si="234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92.5</v>
      </c>
      <c r="Q3663" s="11" t="s">
        <v>8315</v>
      </c>
      <c r="R3663" t="s">
        <v>8316</v>
      </c>
      <c r="S3663" s="16">
        <f t="shared" si="233"/>
        <v>42447.896666666667</v>
      </c>
      <c r="T3663" s="16">
        <f t="shared" si="234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202.85</v>
      </c>
      <c r="Q3664" s="11" t="s">
        <v>8315</v>
      </c>
      <c r="R3664" t="s">
        <v>8316</v>
      </c>
      <c r="S3664" s="16">
        <f t="shared" si="233"/>
        <v>42064.220069444447</v>
      </c>
      <c r="T3664" s="16">
        <f t="shared" si="234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26</v>
      </c>
      <c r="Q3665" s="11" t="s">
        <v>8315</v>
      </c>
      <c r="R3665" t="s">
        <v>8316</v>
      </c>
      <c r="S3665" s="16">
        <f t="shared" si="233"/>
        <v>42665.451736111107</v>
      </c>
      <c r="T3665" s="16">
        <f t="shared" si="234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46.05</v>
      </c>
      <c r="Q3666" s="11" t="s">
        <v>8315</v>
      </c>
      <c r="R3666" t="s">
        <v>8316</v>
      </c>
      <c r="S3666" s="16">
        <f t="shared" si="233"/>
        <v>42523.248715277776</v>
      </c>
      <c r="T3666" s="16">
        <f t="shared" si="234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51</v>
      </c>
      <c r="Q3667" s="11" t="s">
        <v>8315</v>
      </c>
      <c r="R3667" t="s">
        <v>8316</v>
      </c>
      <c r="S3667" s="16">
        <f t="shared" si="233"/>
        <v>42294.808124999996</v>
      </c>
      <c r="T3667" s="16">
        <f t="shared" si="234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31.58</v>
      </c>
      <c r="Q3668" s="11" t="s">
        <v>8315</v>
      </c>
      <c r="R3668" t="s">
        <v>8316</v>
      </c>
      <c r="S3668" s="16">
        <f t="shared" si="233"/>
        <v>41822.90488425926</v>
      </c>
      <c r="T3668" s="16">
        <f t="shared" si="234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53.36</v>
      </c>
      <c r="Q3669" s="11" t="s">
        <v>8315</v>
      </c>
      <c r="R3669" t="s">
        <v>8316</v>
      </c>
      <c r="S3669" s="16">
        <f t="shared" si="233"/>
        <v>42173.970127314817</v>
      </c>
      <c r="T3669" s="16">
        <f t="shared" si="234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36.96</v>
      </c>
      <c r="Q3670" s="11" t="s">
        <v>8315</v>
      </c>
      <c r="R3670" t="s">
        <v>8316</v>
      </c>
      <c r="S3670" s="16">
        <f t="shared" si="233"/>
        <v>42185.556157407409</v>
      </c>
      <c r="T3670" s="16">
        <f t="shared" si="234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81.290000000000006</v>
      </c>
      <c r="Q3671" s="11" t="s">
        <v>8315</v>
      </c>
      <c r="R3671" t="s">
        <v>8316</v>
      </c>
      <c r="S3671" s="16">
        <f t="shared" si="233"/>
        <v>42136.675196759257</v>
      </c>
      <c r="T3671" s="16">
        <f t="shared" si="234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20.079999999999998</v>
      </c>
      <c r="Q3672" s="11" t="s">
        <v>8315</v>
      </c>
      <c r="R3672" t="s">
        <v>8316</v>
      </c>
      <c r="S3672" s="16">
        <f t="shared" si="233"/>
        <v>42142.514016203699</v>
      </c>
      <c r="T3672" s="16">
        <f t="shared" si="234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88.25</v>
      </c>
      <c r="Q3673" s="11" t="s">
        <v>8315</v>
      </c>
      <c r="R3673" t="s">
        <v>8316</v>
      </c>
      <c r="S3673" s="16">
        <f t="shared" si="233"/>
        <v>41820.62809027778</v>
      </c>
      <c r="T3673" s="16">
        <f t="shared" si="234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53.44</v>
      </c>
      <c r="Q3674" s="11" t="s">
        <v>8315</v>
      </c>
      <c r="R3674" t="s">
        <v>8316</v>
      </c>
      <c r="S3674" s="16">
        <f t="shared" si="233"/>
        <v>41878.946574074071</v>
      </c>
      <c r="T3674" s="16">
        <f t="shared" si="234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39.869999999999997</v>
      </c>
      <c r="Q3675" s="11" t="s">
        <v>8315</v>
      </c>
      <c r="R3675" t="s">
        <v>8316</v>
      </c>
      <c r="S3675" s="16">
        <f t="shared" si="233"/>
        <v>41914.295104166667</v>
      </c>
      <c r="T3675" s="16">
        <f t="shared" si="234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145.16</v>
      </c>
      <c r="Q3676" s="11" t="s">
        <v>8315</v>
      </c>
      <c r="R3676" t="s">
        <v>8316</v>
      </c>
      <c r="S3676" s="16">
        <f t="shared" si="233"/>
        <v>42556.873020833329</v>
      </c>
      <c r="T3676" s="16">
        <f t="shared" si="234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23.33</v>
      </c>
      <c r="Q3677" s="11" t="s">
        <v>8315</v>
      </c>
      <c r="R3677" t="s">
        <v>8316</v>
      </c>
      <c r="S3677" s="16">
        <f t="shared" si="233"/>
        <v>42493.597013888888</v>
      </c>
      <c r="T3677" s="16">
        <f t="shared" si="234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64.38</v>
      </c>
      <c r="Q3678" s="11" t="s">
        <v>8315</v>
      </c>
      <c r="R3678" t="s">
        <v>8316</v>
      </c>
      <c r="S3678" s="16">
        <f t="shared" si="233"/>
        <v>41876.815787037034</v>
      </c>
      <c r="T3678" s="16">
        <f t="shared" si="234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IFERROR(ROUND(E3679/L3679,2),"N/A")</f>
        <v>62.05</v>
      </c>
      <c r="Q3679" s="11" t="s">
        <v>8315</v>
      </c>
      <c r="R3679" t="s">
        <v>8316</v>
      </c>
      <c r="S3679" s="16">
        <f t="shared" si="233"/>
        <v>41802.574282407404</v>
      </c>
      <c r="T3679" s="16">
        <f t="shared" si="234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66.13</v>
      </c>
      <c r="Q3680" s="11" t="s">
        <v>8315</v>
      </c>
      <c r="R3680" t="s">
        <v>8316</v>
      </c>
      <c r="S3680" s="16">
        <f t="shared" si="233"/>
        <v>42120.531226851846</v>
      </c>
      <c r="T3680" s="16">
        <f t="shared" si="234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73.400000000000006</v>
      </c>
      <c r="Q3681" s="11" t="s">
        <v>8315</v>
      </c>
      <c r="R3681" t="s">
        <v>8316</v>
      </c>
      <c r="S3681" s="16">
        <f t="shared" si="233"/>
        <v>41786.761354166665</v>
      </c>
      <c r="T3681" s="16">
        <f t="shared" si="234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99.5</v>
      </c>
      <c r="Q3682" s="11" t="s">
        <v>8315</v>
      </c>
      <c r="R3682" t="s">
        <v>8316</v>
      </c>
      <c r="S3682" s="16">
        <f t="shared" si="233"/>
        <v>42627.454097222217</v>
      </c>
      <c r="T3682" s="16">
        <f t="shared" si="234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62.17</v>
      </c>
      <c r="Q3683" s="11" t="s">
        <v>8315</v>
      </c>
      <c r="R3683" t="s">
        <v>8316</v>
      </c>
      <c r="S3683" s="16">
        <f t="shared" si="233"/>
        <v>42374.651504629626</v>
      </c>
      <c r="T3683" s="16">
        <f t="shared" si="234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62.33</v>
      </c>
      <c r="Q3684" s="11" t="s">
        <v>8315</v>
      </c>
      <c r="R3684" t="s">
        <v>8316</v>
      </c>
      <c r="S3684" s="16">
        <f t="shared" si="233"/>
        <v>41772.685393518521</v>
      </c>
      <c r="T3684" s="16">
        <f t="shared" si="234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58.79</v>
      </c>
      <c r="Q3685" s="11" t="s">
        <v>8315</v>
      </c>
      <c r="R3685" t="s">
        <v>8316</v>
      </c>
      <c r="S3685" s="16">
        <f t="shared" si="233"/>
        <v>42633.116851851853</v>
      </c>
      <c r="T3685" s="16">
        <f t="shared" si="234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45.35</v>
      </c>
      <c r="Q3686" s="11" t="s">
        <v>8315</v>
      </c>
      <c r="R3686" t="s">
        <v>8316</v>
      </c>
      <c r="S3686" s="16">
        <f t="shared" si="233"/>
        <v>42219.180393518516</v>
      </c>
      <c r="T3686" s="16">
        <f t="shared" si="234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41.94</v>
      </c>
      <c r="Q3687" s="11" t="s">
        <v>8315</v>
      </c>
      <c r="R3687" t="s">
        <v>8316</v>
      </c>
      <c r="S3687" s="16">
        <f t="shared" si="233"/>
        <v>41753.593275462961</v>
      </c>
      <c r="T3687" s="16">
        <f t="shared" si="234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59.17</v>
      </c>
      <c r="Q3688" s="11" t="s">
        <v>8315</v>
      </c>
      <c r="R3688" t="s">
        <v>8316</v>
      </c>
      <c r="S3688" s="16">
        <f t="shared" si="233"/>
        <v>42230.662731481483</v>
      </c>
      <c r="T3688" s="16">
        <f t="shared" si="234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200.49</v>
      </c>
      <c r="Q3689" s="11" t="s">
        <v>8315</v>
      </c>
      <c r="R3689" t="s">
        <v>8316</v>
      </c>
      <c r="S3689" s="16">
        <f t="shared" si="233"/>
        <v>41787.218229166669</v>
      </c>
      <c r="T3689" s="16">
        <f t="shared" si="234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83.97</v>
      </c>
      <c r="Q3690" s="11" t="s">
        <v>8315</v>
      </c>
      <c r="R3690" t="s">
        <v>8316</v>
      </c>
      <c r="S3690" s="16">
        <f t="shared" si="233"/>
        <v>41829.787083333329</v>
      </c>
      <c r="T3690" s="16">
        <f t="shared" si="234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57.26</v>
      </c>
      <c r="Q3691" s="11" t="s">
        <v>8315</v>
      </c>
      <c r="R3691" t="s">
        <v>8316</v>
      </c>
      <c r="S3691" s="16">
        <f t="shared" si="233"/>
        <v>42147.826840277776</v>
      </c>
      <c r="T3691" s="16">
        <f t="shared" si="234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58.06</v>
      </c>
      <c r="Q3692" s="11" t="s">
        <v>8315</v>
      </c>
      <c r="R3692" t="s">
        <v>8316</v>
      </c>
      <c r="S3692" s="16">
        <f t="shared" si="233"/>
        <v>41940.598182870373</v>
      </c>
      <c r="T3692" s="16">
        <f t="shared" si="234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186.8</v>
      </c>
      <c r="Q3693" s="11" t="s">
        <v>8315</v>
      </c>
      <c r="R3693" t="s">
        <v>8316</v>
      </c>
      <c r="S3693" s="16">
        <f t="shared" si="233"/>
        <v>42020.700567129628</v>
      </c>
      <c r="T3693" s="16">
        <f t="shared" si="234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74.12</v>
      </c>
      <c r="Q3694" s="11" t="s">
        <v>8315</v>
      </c>
      <c r="R3694" t="s">
        <v>8316</v>
      </c>
      <c r="S3694" s="16">
        <f t="shared" si="233"/>
        <v>41891.96503472222</v>
      </c>
      <c r="T3694" s="16">
        <f t="shared" si="234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30.71</v>
      </c>
      <c r="Q3695" s="11" t="s">
        <v>8315</v>
      </c>
      <c r="R3695" t="s">
        <v>8316</v>
      </c>
      <c r="S3695" s="16">
        <f t="shared" si="233"/>
        <v>42309.191307870366</v>
      </c>
      <c r="T3695" s="16">
        <f t="shared" si="234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62.67</v>
      </c>
      <c r="Q3696" s="11" t="s">
        <v>8315</v>
      </c>
      <c r="R3696" t="s">
        <v>8316</v>
      </c>
      <c r="S3696" s="16">
        <f t="shared" si="233"/>
        <v>42490.133877314816</v>
      </c>
      <c r="T3696" s="16">
        <f t="shared" si="234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121.36</v>
      </c>
      <c r="Q3697" s="11" t="s">
        <v>8315</v>
      </c>
      <c r="R3697" t="s">
        <v>8316</v>
      </c>
      <c r="S3697" s="16">
        <f t="shared" si="233"/>
        <v>41995.870486111111</v>
      </c>
      <c r="T3697" s="16">
        <f t="shared" si="234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39.74</v>
      </c>
      <c r="Q3698" s="11" t="s">
        <v>8315</v>
      </c>
      <c r="R3698" t="s">
        <v>8316</v>
      </c>
      <c r="S3698" s="16">
        <f t="shared" si="233"/>
        <v>41988.617083333331</v>
      </c>
      <c r="T3698" s="16">
        <f t="shared" si="234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72</v>
      </c>
      <c r="Q3699" s="11" t="s">
        <v>8315</v>
      </c>
      <c r="R3699" t="s">
        <v>8316</v>
      </c>
      <c r="S3699" s="16">
        <f t="shared" si="233"/>
        <v>42479.465833333335</v>
      </c>
      <c r="T3699" s="16">
        <f t="shared" si="234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40.630000000000003</v>
      </c>
      <c r="Q3700" s="11" t="s">
        <v>8315</v>
      </c>
      <c r="R3700" t="s">
        <v>8316</v>
      </c>
      <c r="S3700" s="16">
        <f t="shared" si="233"/>
        <v>42401.806562500002</v>
      </c>
      <c r="T3700" s="16">
        <f t="shared" si="234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63</v>
      </c>
      <c r="Q3701" s="11" t="s">
        <v>8315</v>
      </c>
      <c r="R3701" t="s">
        <v>8316</v>
      </c>
      <c r="S3701" s="16">
        <f t="shared" si="233"/>
        <v>41897.602037037039</v>
      </c>
      <c r="T3701" s="16">
        <f t="shared" si="234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33.67</v>
      </c>
      <c r="Q3702" s="11" t="s">
        <v>8315</v>
      </c>
      <c r="R3702" t="s">
        <v>8316</v>
      </c>
      <c r="S3702" s="16">
        <f t="shared" si="233"/>
        <v>41882.585648148146</v>
      </c>
      <c r="T3702" s="16">
        <f t="shared" si="234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38.590000000000003</v>
      </c>
      <c r="Q3703" s="11" t="s">
        <v>8315</v>
      </c>
      <c r="R3703" t="s">
        <v>8316</v>
      </c>
      <c r="S3703" s="16">
        <f t="shared" si="233"/>
        <v>42129.541585648149</v>
      </c>
      <c r="T3703" s="16">
        <f t="shared" si="234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155.94999999999999</v>
      </c>
      <c r="Q3704" s="11" t="s">
        <v>8315</v>
      </c>
      <c r="R3704" t="s">
        <v>8316</v>
      </c>
      <c r="S3704" s="16">
        <f t="shared" si="233"/>
        <v>42524.53800925926</v>
      </c>
      <c r="T3704" s="16">
        <f t="shared" si="234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43.2</v>
      </c>
      <c r="Q3705" s="11" t="s">
        <v>8315</v>
      </c>
      <c r="R3705" t="s">
        <v>8316</v>
      </c>
      <c r="S3705" s="16">
        <f t="shared" si="233"/>
        <v>42556.504490740743</v>
      </c>
      <c r="T3705" s="16">
        <f t="shared" si="234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15.15</v>
      </c>
      <c r="Q3706" s="11" t="s">
        <v>8315</v>
      </c>
      <c r="R3706" t="s">
        <v>8316</v>
      </c>
      <c r="S3706" s="16">
        <f t="shared" si="233"/>
        <v>42461.689745370371</v>
      </c>
      <c r="T3706" s="16">
        <f t="shared" si="234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83.57</v>
      </c>
      <c r="Q3707" s="11" t="s">
        <v>8315</v>
      </c>
      <c r="R3707" t="s">
        <v>8316</v>
      </c>
      <c r="S3707" s="16">
        <f t="shared" si="233"/>
        <v>41792.542986111112</v>
      </c>
      <c r="T3707" s="16">
        <f t="shared" si="234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140</v>
      </c>
      <c r="Q3708" s="11" t="s">
        <v>8315</v>
      </c>
      <c r="R3708" t="s">
        <v>8316</v>
      </c>
      <c r="S3708" s="16">
        <f t="shared" si="233"/>
        <v>41879.913761574076</v>
      </c>
      <c r="T3708" s="16">
        <f t="shared" si="234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80.87</v>
      </c>
      <c r="Q3709" s="11" t="s">
        <v>8315</v>
      </c>
      <c r="R3709" t="s">
        <v>8316</v>
      </c>
      <c r="S3709" s="16">
        <f t="shared" si="233"/>
        <v>42552.048356481479</v>
      </c>
      <c r="T3709" s="16">
        <f t="shared" si="234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53.85</v>
      </c>
      <c r="Q3710" s="11" t="s">
        <v>8315</v>
      </c>
      <c r="R3710" t="s">
        <v>8316</v>
      </c>
      <c r="S3710" s="16">
        <f t="shared" si="233"/>
        <v>41810.142199074071</v>
      </c>
      <c r="T3710" s="16">
        <f t="shared" si="234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30.93</v>
      </c>
      <c r="Q3711" s="11" t="s">
        <v>8315</v>
      </c>
      <c r="R3711" t="s">
        <v>8316</v>
      </c>
      <c r="S3711" s="16">
        <f t="shared" si="233"/>
        <v>41785.707708333335</v>
      </c>
      <c r="T3711" s="16">
        <f t="shared" si="234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67.959999999999994</v>
      </c>
      <c r="Q3712" s="11" t="s">
        <v>8315</v>
      </c>
      <c r="R3712" t="s">
        <v>8316</v>
      </c>
      <c r="S3712" s="16">
        <f t="shared" si="233"/>
        <v>42072.576249999998</v>
      </c>
      <c r="T3712" s="16">
        <f t="shared" si="234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27.14</v>
      </c>
      <c r="Q3713" s="11" t="s">
        <v>8315</v>
      </c>
      <c r="R3713" t="s">
        <v>8316</v>
      </c>
      <c r="S3713" s="16">
        <f t="shared" si="233"/>
        <v>41779.724224537036</v>
      </c>
      <c r="T3713" s="16">
        <f t="shared" si="234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5"/>
        <v>110.87</v>
      </c>
      <c r="Q3714" s="11" t="s">
        <v>8315</v>
      </c>
      <c r="R3714" t="s">
        <v>8316</v>
      </c>
      <c r="S3714" s="16">
        <f t="shared" si="233"/>
        <v>42134.172071759262</v>
      </c>
      <c r="T3714" s="16">
        <f t="shared" si="234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si="235"/>
        <v>106.84</v>
      </c>
      <c r="Q3715" s="11" t="s">
        <v>8315</v>
      </c>
      <c r="R3715" t="s">
        <v>8316</v>
      </c>
      <c r="S3715" s="16">
        <f t="shared" ref="S3715:S3778" si="237">(((J3715/60)/60)/24)+DATE(1970,1,1)</f>
        <v>42505.738032407404</v>
      </c>
      <c r="T3715" s="16">
        <f t="shared" ref="T3715:T3778" si="238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105.52</v>
      </c>
      <c r="Q3716" s="11" t="s">
        <v>8315</v>
      </c>
      <c r="R3716" t="s">
        <v>8316</v>
      </c>
      <c r="S3716" s="16">
        <f t="shared" si="237"/>
        <v>42118.556331018524</v>
      </c>
      <c r="T3716" s="16">
        <f t="shared" si="238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132.96</v>
      </c>
      <c r="Q3717" s="11" t="s">
        <v>8315</v>
      </c>
      <c r="R3717" t="s">
        <v>8316</v>
      </c>
      <c r="S3717" s="16">
        <f t="shared" si="237"/>
        <v>42036.995590277773</v>
      </c>
      <c r="T3717" s="16">
        <f t="shared" si="238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51.92</v>
      </c>
      <c r="Q3718" s="11" t="s">
        <v>8315</v>
      </c>
      <c r="R3718" t="s">
        <v>8316</v>
      </c>
      <c r="S3718" s="16">
        <f t="shared" si="237"/>
        <v>42360.887835648144</v>
      </c>
      <c r="T3718" s="16">
        <f t="shared" si="238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310</v>
      </c>
      <c r="Q3719" s="11" t="s">
        <v>8315</v>
      </c>
      <c r="R3719" t="s">
        <v>8316</v>
      </c>
      <c r="S3719" s="16">
        <f t="shared" si="237"/>
        <v>42102.866307870368</v>
      </c>
      <c r="T3719" s="16">
        <f t="shared" si="238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26.02</v>
      </c>
      <c r="Q3720" s="11" t="s">
        <v>8315</v>
      </c>
      <c r="R3720" t="s">
        <v>8316</v>
      </c>
      <c r="S3720" s="16">
        <f t="shared" si="237"/>
        <v>42032.716145833328</v>
      </c>
      <c r="T3720" s="16">
        <f t="shared" si="238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105</v>
      </c>
      <c r="Q3721" s="11" t="s">
        <v>8315</v>
      </c>
      <c r="R3721" t="s">
        <v>8316</v>
      </c>
      <c r="S3721" s="16">
        <f t="shared" si="237"/>
        <v>42147.729930555557</v>
      </c>
      <c r="T3721" s="16">
        <f t="shared" si="238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86.23</v>
      </c>
      <c r="Q3722" s="11" t="s">
        <v>8315</v>
      </c>
      <c r="R3722" t="s">
        <v>8316</v>
      </c>
      <c r="S3722" s="16">
        <f t="shared" si="237"/>
        <v>42165.993125000001</v>
      </c>
      <c r="T3722" s="16">
        <f t="shared" si="238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114.55</v>
      </c>
      <c r="Q3723" s="11" t="s">
        <v>8315</v>
      </c>
      <c r="R3723" t="s">
        <v>8316</v>
      </c>
      <c r="S3723" s="16">
        <f t="shared" si="237"/>
        <v>41927.936157407406</v>
      </c>
      <c r="T3723" s="16">
        <f t="shared" si="238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47.66</v>
      </c>
      <c r="Q3724" s="11" t="s">
        <v>8315</v>
      </c>
      <c r="R3724" t="s">
        <v>8316</v>
      </c>
      <c r="S3724" s="16">
        <f t="shared" si="237"/>
        <v>42381.671840277777</v>
      </c>
      <c r="T3724" s="16">
        <f t="shared" si="238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72.89</v>
      </c>
      <c r="Q3725" s="11" t="s">
        <v>8315</v>
      </c>
      <c r="R3725" t="s">
        <v>8316</v>
      </c>
      <c r="S3725" s="16">
        <f t="shared" si="237"/>
        <v>41943.753032407411</v>
      </c>
      <c r="T3725" s="16">
        <f t="shared" si="238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49.55</v>
      </c>
      <c r="Q3726" s="11" t="s">
        <v>8315</v>
      </c>
      <c r="R3726" t="s">
        <v>8316</v>
      </c>
      <c r="S3726" s="16">
        <f t="shared" si="237"/>
        <v>42465.491435185191</v>
      </c>
      <c r="T3726" s="16">
        <f t="shared" si="238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25.4</v>
      </c>
      <c r="Q3727" s="11" t="s">
        <v>8315</v>
      </c>
      <c r="R3727" t="s">
        <v>8316</v>
      </c>
      <c r="S3727" s="16">
        <f t="shared" si="237"/>
        <v>42401.945219907408</v>
      </c>
      <c r="T3727" s="16">
        <f t="shared" si="238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62.59</v>
      </c>
      <c r="Q3728" s="11" t="s">
        <v>8315</v>
      </c>
      <c r="R3728" t="s">
        <v>8316</v>
      </c>
      <c r="S3728" s="16">
        <f t="shared" si="237"/>
        <v>42462.140868055561</v>
      </c>
      <c r="T3728" s="16">
        <f t="shared" si="238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61.06</v>
      </c>
      <c r="Q3729" s="11" t="s">
        <v>8315</v>
      </c>
      <c r="R3729" t="s">
        <v>8316</v>
      </c>
      <c r="S3729" s="16">
        <f t="shared" si="237"/>
        <v>42632.348310185189</v>
      </c>
      <c r="T3729" s="16">
        <f t="shared" si="238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60.06</v>
      </c>
      <c r="Q3730" s="11" t="s">
        <v>8315</v>
      </c>
      <c r="R3730" t="s">
        <v>8316</v>
      </c>
      <c r="S3730" s="16">
        <f t="shared" si="237"/>
        <v>42205.171018518522</v>
      </c>
      <c r="T3730" s="16">
        <f t="shared" si="238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72.400000000000006</v>
      </c>
      <c r="Q3731" s="11" t="s">
        <v>8315</v>
      </c>
      <c r="R3731" t="s">
        <v>8316</v>
      </c>
      <c r="S3731" s="16">
        <f t="shared" si="237"/>
        <v>42041.205000000002</v>
      </c>
      <c r="T3731" s="16">
        <f t="shared" si="238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100</v>
      </c>
      <c r="Q3732" s="11" t="s">
        <v>8315</v>
      </c>
      <c r="R3732" t="s">
        <v>8316</v>
      </c>
      <c r="S3732" s="16">
        <f t="shared" si="237"/>
        <v>42203.677766203706</v>
      </c>
      <c r="T3732" s="16">
        <f t="shared" si="238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51.67</v>
      </c>
      <c r="Q3733" s="11" t="s">
        <v>8315</v>
      </c>
      <c r="R3733" t="s">
        <v>8316</v>
      </c>
      <c r="S3733" s="16">
        <f t="shared" si="237"/>
        <v>41983.752847222218</v>
      </c>
      <c r="T3733" s="16">
        <f t="shared" si="238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32.75</v>
      </c>
      <c r="Q3734" s="11" t="s">
        <v>8315</v>
      </c>
      <c r="R3734" t="s">
        <v>8316</v>
      </c>
      <c r="S3734" s="16">
        <f t="shared" si="237"/>
        <v>41968.677465277782</v>
      </c>
      <c r="T3734" s="16">
        <f t="shared" si="238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 t="str">
        <f t="shared" si="235"/>
        <v>N/A</v>
      </c>
      <c r="Q3735" s="11" t="s">
        <v>8315</v>
      </c>
      <c r="R3735" t="s">
        <v>8316</v>
      </c>
      <c r="S3735" s="16">
        <f t="shared" si="237"/>
        <v>42103.024398148147</v>
      </c>
      <c r="T3735" s="16">
        <f t="shared" si="238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61</v>
      </c>
      <c r="Q3736" s="11" t="s">
        <v>8315</v>
      </c>
      <c r="R3736" t="s">
        <v>8316</v>
      </c>
      <c r="S3736" s="16">
        <f t="shared" si="237"/>
        <v>42089.901574074072</v>
      </c>
      <c r="T3736" s="16">
        <f t="shared" si="238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10</v>
      </c>
      <c r="Q3737" s="11" t="s">
        <v>8315</v>
      </c>
      <c r="R3737" t="s">
        <v>8316</v>
      </c>
      <c r="S3737" s="16">
        <f t="shared" si="237"/>
        <v>42122.693159722221</v>
      </c>
      <c r="T3737" s="16">
        <f t="shared" si="238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10</v>
      </c>
      <c r="Q3738" s="11" t="s">
        <v>8315</v>
      </c>
      <c r="R3738" t="s">
        <v>8316</v>
      </c>
      <c r="S3738" s="16">
        <f t="shared" si="237"/>
        <v>42048.711724537032</v>
      </c>
      <c r="T3738" s="16">
        <f t="shared" si="238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37.5</v>
      </c>
      <c r="Q3739" s="11" t="s">
        <v>8315</v>
      </c>
      <c r="R3739" t="s">
        <v>8316</v>
      </c>
      <c r="S3739" s="16">
        <f t="shared" si="237"/>
        <v>42297.691006944442</v>
      </c>
      <c r="T3739" s="16">
        <f t="shared" si="238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45</v>
      </c>
      <c r="Q3740" s="11" t="s">
        <v>8315</v>
      </c>
      <c r="R3740" t="s">
        <v>8316</v>
      </c>
      <c r="S3740" s="16">
        <f t="shared" si="237"/>
        <v>41813.938715277778</v>
      </c>
      <c r="T3740" s="16">
        <f t="shared" si="238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100.63</v>
      </c>
      <c r="Q3741" s="11" t="s">
        <v>8315</v>
      </c>
      <c r="R3741" t="s">
        <v>8316</v>
      </c>
      <c r="S3741" s="16">
        <f t="shared" si="237"/>
        <v>42548.449861111112</v>
      </c>
      <c r="T3741" s="16">
        <f t="shared" si="238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25.57</v>
      </c>
      <c r="Q3742" s="11" t="s">
        <v>8315</v>
      </c>
      <c r="R3742" t="s">
        <v>8316</v>
      </c>
      <c r="S3742" s="16">
        <f t="shared" si="237"/>
        <v>41833.089756944442</v>
      </c>
      <c r="T3742" s="16">
        <f t="shared" si="238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 t="str">
        <f t="shared" ref="P3743:P3806" si="239">IFERROR(ROUND(E3743/L3743,2),"N/A")</f>
        <v>N/A</v>
      </c>
      <c r="Q3743" s="11" t="s">
        <v>8315</v>
      </c>
      <c r="R3743" t="s">
        <v>8316</v>
      </c>
      <c r="S3743" s="16">
        <f t="shared" si="237"/>
        <v>42325.920717592591</v>
      </c>
      <c r="T3743" s="16">
        <f t="shared" si="238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25</v>
      </c>
      <c r="Q3744" s="11" t="s">
        <v>8315</v>
      </c>
      <c r="R3744" t="s">
        <v>8316</v>
      </c>
      <c r="S3744" s="16">
        <f t="shared" si="237"/>
        <v>41858.214629629627</v>
      </c>
      <c r="T3744" s="16">
        <f t="shared" si="238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 t="str">
        <f t="shared" si="239"/>
        <v>N/A</v>
      </c>
      <c r="Q3745" s="11" t="s">
        <v>8315</v>
      </c>
      <c r="R3745" t="s">
        <v>8316</v>
      </c>
      <c r="S3745" s="16">
        <f t="shared" si="237"/>
        <v>41793.710231481484</v>
      </c>
      <c r="T3745" s="16">
        <f t="shared" si="238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 t="str">
        <f t="shared" si="239"/>
        <v>N/A</v>
      </c>
      <c r="Q3746" s="11" t="s">
        <v>8315</v>
      </c>
      <c r="R3746" t="s">
        <v>8316</v>
      </c>
      <c r="S3746" s="16">
        <f t="shared" si="237"/>
        <v>41793.814259259263</v>
      </c>
      <c r="T3746" s="16">
        <f t="shared" si="238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10</v>
      </c>
      <c r="Q3747" s="11" t="s">
        <v>8315</v>
      </c>
      <c r="R3747" t="s">
        <v>8316</v>
      </c>
      <c r="S3747" s="16">
        <f t="shared" si="237"/>
        <v>41831.697939814818</v>
      </c>
      <c r="T3747" s="16">
        <f t="shared" si="238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202</v>
      </c>
      <c r="Q3748" s="11" t="s">
        <v>8315</v>
      </c>
      <c r="R3748" t="s">
        <v>8316</v>
      </c>
      <c r="S3748" s="16">
        <f t="shared" si="237"/>
        <v>42621.389340277776</v>
      </c>
      <c r="T3748" s="16">
        <f t="shared" si="238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25</v>
      </c>
      <c r="Q3749" s="11" t="s">
        <v>8315</v>
      </c>
      <c r="R3749" t="s">
        <v>8316</v>
      </c>
      <c r="S3749" s="16">
        <f t="shared" si="237"/>
        <v>42164.299722222218</v>
      </c>
      <c r="T3749" s="16">
        <f t="shared" si="238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99.54</v>
      </c>
      <c r="Q3750" s="11" t="s">
        <v>8315</v>
      </c>
      <c r="R3750" t="s">
        <v>8357</v>
      </c>
      <c r="S3750" s="16">
        <f t="shared" si="237"/>
        <v>42395.706435185188</v>
      </c>
      <c r="T3750" s="16">
        <f t="shared" si="238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75</v>
      </c>
      <c r="Q3751" s="11" t="s">
        <v>8315</v>
      </c>
      <c r="R3751" t="s">
        <v>8357</v>
      </c>
      <c r="S3751" s="16">
        <f t="shared" si="237"/>
        <v>42458.127175925925</v>
      </c>
      <c r="T3751" s="16">
        <f t="shared" si="238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215.25</v>
      </c>
      <c r="Q3752" s="11" t="s">
        <v>8315</v>
      </c>
      <c r="R3752" t="s">
        <v>8357</v>
      </c>
      <c r="S3752" s="16">
        <f t="shared" si="237"/>
        <v>42016.981574074074</v>
      </c>
      <c r="T3752" s="16">
        <f t="shared" si="238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120.55</v>
      </c>
      <c r="Q3753" s="11" t="s">
        <v>8315</v>
      </c>
      <c r="R3753" t="s">
        <v>8357</v>
      </c>
      <c r="S3753" s="16">
        <f t="shared" si="237"/>
        <v>42403.035567129627</v>
      </c>
      <c r="T3753" s="16">
        <f t="shared" si="238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37.67</v>
      </c>
      <c r="Q3754" s="11" t="s">
        <v>8315</v>
      </c>
      <c r="R3754" t="s">
        <v>8357</v>
      </c>
      <c r="S3754" s="16">
        <f t="shared" si="237"/>
        <v>42619.802488425921</v>
      </c>
      <c r="T3754" s="16">
        <f t="shared" si="238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172.23</v>
      </c>
      <c r="Q3755" s="11" t="s">
        <v>8315</v>
      </c>
      <c r="R3755" t="s">
        <v>8357</v>
      </c>
      <c r="S3755" s="16">
        <f t="shared" si="237"/>
        <v>42128.824074074073</v>
      </c>
      <c r="T3755" s="16">
        <f t="shared" si="238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111.11</v>
      </c>
      <c r="Q3756" s="11" t="s">
        <v>8315</v>
      </c>
      <c r="R3756" t="s">
        <v>8357</v>
      </c>
      <c r="S3756" s="16">
        <f t="shared" si="237"/>
        <v>41808.881215277775</v>
      </c>
      <c r="T3756" s="16">
        <f t="shared" si="238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25.46</v>
      </c>
      <c r="Q3757" s="11" t="s">
        <v>8315</v>
      </c>
      <c r="R3757" t="s">
        <v>8357</v>
      </c>
      <c r="S3757" s="16">
        <f t="shared" si="237"/>
        <v>42445.866979166662</v>
      </c>
      <c r="T3757" s="16">
        <f t="shared" si="238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267.64999999999998</v>
      </c>
      <c r="Q3758" s="11" t="s">
        <v>8315</v>
      </c>
      <c r="R3758" t="s">
        <v>8357</v>
      </c>
      <c r="S3758" s="16">
        <f t="shared" si="237"/>
        <v>41771.814791666664</v>
      </c>
      <c r="T3758" s="16">
        <f t="shared" si="238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75.959999999999994</v>
      </c>
      <c r="Q3759" s="11" t="s">
        <v>8315</v>
      </c>
      <c r="R3759" t="s">
        <v>8357</v>
      </c>
      <c r="S3759" s="16">
        <f t="shared" si="237"/>
        <v>41954.850868055553</v>
      </c>
      <c r="T3759" s="16">
        <f t="shared" si="238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59.04</v>
      </c>
      <c r="Q3760" s="11" t="s">
        <v>8315</v>
      </c>
      <c r="R3760" t="s">
        <v>8357</v>
      </c>
      <c r="S3760" s="16">
        <f t="shared" si="237"/>
        <v>41747.471504629626</v>
      </c>
      <c r="T3760" s="16">
        <f t="shared" si="238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50.11</v>
      </c>
      <c r="Q3761" s="11" t="s">
        <v>8315</v>
      </c>
      <c r="R3761" t="s">
        <v>8357</v>
      </c>
      <c r="S3761" s="16">
        <f t="shared" si="237"/>
        <v>42182.108252314814</v>
      </c>
      <c r="T3761" s="16">
        <f t="shared" si="238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55.5</v>
      </c>
      <c r="Q3762" s="11" t="s">
        <v>8315</v>
      </c>
      <c r="R3762" t="s">
        <v>8357</v>
      </c>
      <c r="S3762" s="16">
        <f t="shared" si="237"/>
        <v>41739.525300925925</v>
      </c>
      <c r="T3762" s="16">
        <f t="shared" si="238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166.67</v>
      </c>
      <c r="Q3763" s="11" t="s">
        <v>8315</v>
      </c>
      <c r="R3763" t="s">
        <v>8357</v>
      </c>
      <c r="S3763" s="16">
        <f t="shared" si="237"/>
        <v>42173.466863425929</v>
      </c>
      <c r="T3763" s="16">
        <f t="shared" si="238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47.43</v>
      </c>
      <c r="Q3764" s="11" t="s">
        <v>8315</v>
      </c>
      <c r="R3764" t="s">
        <v>8357</v>
      </c>
      <c r="S3764" s="16">
        <f t="shared" si="237"/>
        <v>42193.813530092593</v>
      </c>
      <c r="T3764" s="16">
        <f t="shared" si="238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64.94</v>
      </c>
      <c r="Q3765" s="11" t="s">
        <v>8315</v>
      </c>
      <c r="R3765" t="s">
        <v>8357</v>
      </c>
      <c r="S3765" s="16">
        <f t="shared" si="237"/>
        <v>42065.750300925924</v>
      </c>
      <c r="T3765" s="16">
        <f t="shared" si="238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55.56</v>
      </c>
      <c r="Q3766" s="11" t="s">
        <v>8315</v>
      </c>
      <c r="R3766" t="s">
        <v>8357</v>
      </c>
      <c r="S3766" s="16">
        <f t="shared" si="237"/>
        <v>42499.842962962968</v>
      </c>
      <c r="T3766" s="16">
        <f t="shared" si="238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74.22</v>
      </c>
      <c r="Q3767" s="11" t="s">
        <v>8315</v>
      </c>
      <c r="R3767" t="s">
        <v>8357</v>
      </c>
      <c r="S3767" s="16">
        <f t="shared" si="237"/>
        <v>41820.776412037041</v>
      </c>
      <c r="T3767" s="16">
        <f t="shared" si="238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106.93</v>
      </c>
      <c r="Q3768" s="11" t="s">
        <v>8315</v>
      </c>
      <c r="R3768" t="s">
        <v>8357</v>
      </c>
      <c r="S3768" s="16">
        <f t="shared" si="237"/>
        <v>41788.167187500003</v>
      </c>
      <c r="T3768" s="16">
        <f t="shared" si="238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41.7</v>
      </c>
      <c r="Q3769" s="11" t="s">
        <v>8315</v>
      </c>
      <c r="R3769" t="s">
        <v>8357</v>
      </c>
      <c r="S3769" s="16">
        <f t="shared" si="237"/>
        <v>42050.019641203704</v>
      </c>
      <c r="T3769" s="16">
        <f t="shared" si="238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74.239999999999995</v>
      </c>
      <c r="Q3770" s="11" t="s">
        <v>8315</v>
      </c>
      <c r="R3770" t="s">
        <v>8357</v>
      </c>
      <c r="S3770" s="16">
        <f t="shared" si="237"/>
        <v>41772.727893518517</v>
      </c>
      <c r="T3770" s="16">
        <f t="shared" si="238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73.33</v>
      </c>
      <c r="Q3771" s="11" t="s">
        <v>8315</v>
      </c>
      <c r="R3771" t="s">
        <v>8357</v>
      </c>
      <c r="S3771" s="16">
        <f t="shared" si="237"/>
        <v>42445.598136574074</v>
      </c>
      <c r="T3771" s="16">
        <f t="shared" si="238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100</v>
      </c>
      <c r="Q3772" s="11" t="s">
        <v>8315</v>
      </c>
      <c r="R3772" t="s">
        <v>8357</v>
      </c>
      <c r="S3772" s="16">
        <f t="shared" si="237"/>
        <v>42138.930671296301</v>
      </c>
      <c r="T3772" s="16">
        <f t="shared" si="238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38.42</v>
      </c>
      <c r="Q3773" s="11" t="s">
        <v>8315</v>
      </c>
      <c r="R3773" t="s">
        <v>8357</v>
      </c>
      <c r="S3773" s="16">
        <f t="shared" si="237"/>
        <v>42493.857083333336</v>
      </c>
      <c r="T3773" s="16">
        <f t="shared" si="238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166.97</v>
      </c>
      <c r="Q3774" s="11" t="s">
        <v>8315</v>
      </c>
      <c r="R3774" t="s">
        <v>8357</v>
      </c>
      <c r="S3774" s="16">
        <f t="shared" si="237"/>
        <v>42682.616967592592</v>
      </c>
      <c r="T3774" s="16">
        <f t="shared" si="238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94.91</v>
      </c>
      <c r="Q3775" s="11" t="s">
        <v>8315</v>
      </c>
      <c r="R3775" t="s">
        <v>8357</v>
      </c>
      <c r="S3775" s="16">
        <f t="shared" si="237"/>
        <v>42656.005173611105</v>
      </c>
      <c r="T3775" s="16">
        <f t="shared" si="238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100</v>
      </c>
      <c r="Q3776" s="11" t="s">
        <v>8315</v>
      </c>
      <c r="R3776" t="s">
        <v>8357</v>
      </c>
      <c r="S3776" s="16">
        <f t="shared" si="237"/>
        <v>42087.792303240742</v>
      </c>
      <c r="T3776" s="16">
        <f t="shared" si="238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143.21</v>
      </c>
      <c r="Q3777" s="11" t="s">
        <v>8315</v>
      </c>
      <c r="R3777" t="s">
        <v>8357</v>
      </c>
      <c r="S3777" s="16">
        <f t="shared" si="237"/>
        <v>42075.942627314813</v>
      </c>
      <c r="T3777" s="16">
        <f t="shared" si="238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9"/>
        <v>90.82</v>
      </c>
      <c r="Q3778" s="11" t="s">
        <v>8315</v>
      </c>
      <c r="R3778" t="s">
        <v>8357</v>
      </c>
      <c r="S3778" s="16">
        <f t="shared" si="237"/>
        <v>41814.367800925924</v>
      </c>
      <c r="T3778" s="16">
        <f t="shared" si="238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39"/>
        <v>48.54</v>
      </c>
      <c r="Q3779" s="11" t="s">
        <v>8315</v>
      </c>
      <c r="R3779" t="s">
        <v>8357</v>
      </c>
      <c r="S3779" s="16">
        <f t="shared" ref="S3779:S3842" si="241">(((J3779/60)/60)/24)+DATE(1970,1,1)</f>
        <v>41887.111354166671</v>
      </c>
      <c r="T3779" s="16">
        <f t="shared" ref="T3779:T3842" si="242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70.03</v>
      </c>
      <c r="Q3780" s="11" t="s">
        <v>8315</v>
      </c>
      <c r="R3780" t="s">
        <v>8357</v>
      </c>
      <c r="S3780" s="16">
        <f t="shared" si="241"/>
        <v>41989.819212962961</v>
      </c>
      <c r="T3780" s="16">
        <f t="shared" si="242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135.63</v>
      </c>
      <c r="Q3781" s="11" t="s">
        <v>8315</v>
      </c>
      <c r="R3781" t="s">
        <v>8357</v>
      </c>
      <c r="S3781" s="16">
        <f t="shared" si="241"/>
        <v>42425.735416666663</v>
      </c>
      <c r="T3781" s="16">
        <f t="shared" si="242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100</v>
      </c>
      <c r="Q3782" s="11" t="s">
        <v>8315</v>
      </c>
      <c r="R3782" t="s">
        <v>8357</v>
      </c>
      <c r="S3782" s="16">
        <f t="shared" si="241"/>
        <v>42166.219733796301</v>
      </c>
      <c r="T3782" s="16">
        <f t="shared" si="242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94.9</v>
      </c>
      <c r="Q3783" s="11" t="s">
        <v>8315</v>
      </c>
      <c r="R3783" t="s">
        <v>8357</v>
      </c>
      <c r="S3783" s="16">
        <f t="shared" si="241"/>
        <v>41865.882928240739</v>
      </c>
      <c r="T3783" s="16">
        <f t="shared" si="242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75.37</v>
      </c>
      <c r="Q3784" s="11" t="s">
        <v>8315</v>
      </c>
      <c r="R3784" t="s">
        <v>8357</v>
      </c>
      <c r="S3784" s="16">
        <f t="shared" si="241"/>
        <v>42546.862233796302</v>
      </c>
      <c r="T3784" s="16">
        <f t="shared" si="242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64.459999999999994</v>
      </c>
      <c r="Q3785" s="11" t="s">
        <v>8315</v>
      </c>
      <c r="R3785" t="s">
        <v>8357</v>
      </c>
      <c r="S3785" s="16">
        <f t="shared" si="241"/>
        <v>42420.140277777777</v>
      </c>
      <c r="T3785" s="16">
        <f t="shared" si="242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115</v>
      </c>
      <c r="Q3786" s="11" t="s">
        <v>8315</v>
      </c>
      <c r="R3786" t="s">
        <v>8357</v>
      </c>
      <c r="S3786" s="16">
        <f t="shared" si="241"/>
        <v>42531.980694444443</v>
      </c>
      <c r="T3786" s="16">
        <f t="shared" si="242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100.5</v>
      </c>
      <c r="Q3787" s="11" t="s">
        <v>8315</v>
      </c>
      <c r="R3787" t="s">
        <v>8357</v>
      </c>
      <c r="S3787" s="16">
        <f t="shared" si="241"/>
        <v>42548.63853009259</v>
      </c>
      <c r="T3787" s="16">
        <f t="shared" si="242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93.77</v>
      </c>
      <c r="Q3788" s="11" t="s">
        <v>8315</v>
      </c>
      <c r="R3788" t="s">
        <v>8357</v>
      </c>
      <c r="S3788" s="16">
        <f t="shared" si="241"/>
        <v>42487.037905092591</v>
      </c>
      <c r="T3788" s="16">
        <f t="shared" si="242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35.1</v>
      </c>
      <c r="Q3789" s="11" t="s">
        <v>8315</v>
      </c>
      <c r="R3789" t="s">
        <v>8357</v>
      </c>
      <c r="S3789" s="16">
        <f t="shared" si="241"/>
        <v>42167.534791666665</v>
      </c>
      <c r="T3789" s="16">
        <f t="shared" si="242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500</v>
      </c>
      <c r="Q3790" s="11" t="s">
        <v>8315</v>
      </c>
      <c r="R3790" t="s">
        <v>8357</v>
      </c>
      <c r="S3790" s="16">
        <f t="shared" si="241"/>
        <v>42333.695821759262</v>
      </c>
      <c r="T3790" s="16">
        <f t="shared" si="242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29</v>
      </c>
      <c r="Q3791" s="11" t="s">
        <v>8315</v>
      </c>
      <c r="R3791" t="s">
        <v>8357</v>
      </c>
      <c r="S3791" s="16">
        <f t="shared" si="241"/>
        <v>42138.798819444448</v>
      </c>
      <c r="T3791" s="16">
        <f t="shared" si="242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 t="str">
        <f t="shared" si="239"/>
        <v>N/A</v>
      </c>
      <c r="Q3792" s="11" t="s">
        <v>8315</v>
      </c>
      <c r="R3792" t="s">
        <v>8357</v>
      </c>
      <c r="S3792" s="16">
        <f t="shared" si="241"/>
        <v>42666.666932870372</v>
      </c>
      <c r="T3792" s="16">
        <f t="shared" si="242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 t="str">
        <f t="shared" si="239"/>
        <v>N/A</v>
      </c>
      <c r="Q3793" s="11" t="s">
        <v>8315</v>
      </c>
      <c r="R3793" t="s">
        <v>8357</v>
      </c>
      <c r="S3793" s="16">
        <f t="shared" si="241"/>
        <v>41766.692037037035</v>
      </c>
      <c r="T3793" s="16">
        <f t="shared" si="242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17.5</v>
      </c>
      <c r="Q3794" s="11" t="s">
        <v>8315</v>
      </c>
      <c r="R3794" t="s">
        <v>8357</v>
      </c>
      <c r="S3794" s="16">
        <f t="shared" si="241"/>
        <v>42170.447013888886</v>
      </c>
      <c r="T3794" s="16">
        <f t="shared" si="242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174</v>
      </c>
      <c r="Q3795" s="11" t="s">
        <v>8315</v>
      </c>
      <c r="R3795" t="s">
        <v>8357</v>
      </c>
      <c r="S3795" s="16">
        <f t="shared" si="241"/>
        <v>41968.938993055555</v>
      </c>
      <c r="T3795" s="16">
        <f t="shared" si="242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50</v>
      </c>
      <c r="Q3796" s="11" t="s">
        <v>8315</v>
      </c>
      <c r="R3796" t="s">
        <v>8357</v>
      </c>
      <c r="S3796" s="16">
        <f t="shared" si="241"/>
        <v>42132.58048611111</v>
      </c>
      <c r="T3796" s="16">
        <f t="shared" si="242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5</v>
      </c>
      <c r="Q3797" s="11" t="s">
        <v>8315</v>
      </c>
      <c r="R3797" t="s">
        <v>8357</v>
      </c>
      <c r="S3797" s="16">
        <f t="shared" si="241"/>
        <v>42201.436226851853</v>
      </c>
      <c r="T3797" s="16">
        <f t="shared" si="242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1</v>
      </c>
      <c r="Q3798" s="11" t="s">
        <v>8315</v>
      </c>
      <c r="R3798" t="s">
        <v>8357</v>
      </c>
      <c r="S3798" s="16">
        <f t="shared" si="241"/>
        <v>42689.029583333337</v>
      </c>
      <c r="T3798" s="16">
        <f t="shared" si="242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145.41</v>
      </c>
      <c r="Q3799" s="11" t="s">
        <v>8315</v>
      </c>
      <c r="R3799" t="s">
        <v>8357</v>
      </c>
      <c r="S3799" s="16">
        <f t="shared" si="241"/>
        <v>42084.881539351853</v>
      </c>
      <c r="T3799" s="16">
        <f t="shared" si="242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205</v>
      </c>
      <c r="Q3800" s="11" t="s">
        <v>8315</v>
      </c>
      <c r="R3800" t="s">
        <v>8357</v>
      </c>
      <c r="S3800" s="16">
        <f t="shared" si="241"/>
        <v>41831.722777777781</v>
      </c>
      <c r="T3800" s="16">
        <f t="shared" si="242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100.5</v>
      </c>
      <c r="Q3801" s="11" t="s">
        <v>8315</v>
      </c>
      <c r="R3801" t="s">
        <v>8357</v>
      </c>
      <c r="S3801" s="16">
        <f t="shared" si="241"/>
        <v>42410.93105324074</v>
      </c>
      <c r="T3801" s="16">
        <f t="shared" si="242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55.06</v>
      </c>
      <c r="Q3802" s="11" t="s">
        <v>8315</v>
      </c>
      <c r="R3802" t="s">
        <v>8357</v>
      </c>
      <c r="S3802" s="16">
        <f t="shared" si="241"/>
        <v>41982.737071759257</v>
      </c>
      <c r="T3802" s="16">
        <f t="shared" si="242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47.33</v>
      </c>
      <c r="Q3803" s="11" t="s">
        <v>8315</v>
      </c>
      <c r="R3803" t="s">
        <v>8357</v>
      </c>
      <c r="S3803" s="16">
        <f t="shared" si="241"/>
        <v>41975.676111111112</v>
      </c>
      <c r="T3803" s="16">
        <f t="shared" si="242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 t="str">
        <f t="shared" si="239"/>
        <v>N/A</v>
      </c>
      <c r="Q3804" s="11" t="s">
        <v>8315</v>
      </c>
      <c r="R3804" t="s">
        <v>8357</v>
      </c>
      <c r="S3804" s="16">
        <f t="shared" si="241"/>
        <v>42269.126226851848</v>
      </c>
      <c r="T3804" s="16">
        <f t="shared" si="242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58.95</v>
      </c>
      <c r="Q3805" s="11" t="s">
        <v>8315</v>
      </c>
      <c r="R3805" t="s">
        <v>8357</v>
      </c>
      <c r="S3805" s="16">
        <f t="shared" si="241"/>
        <v>42403.971851851849</v>
      </c>
      <c r="T3805" s="16">
        <f t="shared" si="242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 t="str">
        <f t="shared" si="239"/>
        <v>N/A</v>
      </c>
      <c r="Q3806" s="11" t="s">
        <v>8315</v>
      </c>
      <c r="R3806" t="s">
        <v>8357</v>
      </c>
      <c r="S3806" s="16">
        <f t="shared" si="241"/>
        <v>42527.00953703704</v>
      </c>
      <c r="T3806" s="16">
        <f t="shared" si="242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IFERROR(ROUND(E3807/L3807,2),"N/A")</f>
        <v>1.5</v>
      </c>
      <c r="Q3807" s="11" t="s">
        <v>8315</v>
      </c>
      <c r="R3807" t="s">
        <v>8357</v>
      </c>
      <c r="S3807" s="16">
        <f t="shared" si="241"/>
        <v>41849.887037037035</v>
      </c>
      <c r="T3807" s="16">
        <f t="shared" si="242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5</v>
      </c>
      <c r="Q3808" s="11" t="s">
        <v>8315</v>
      </c>
      <c r="R3808" t="s">
        <v>8357</v>
      </c>
      <c r="S3808" s="16">
        <f t="shared" si="241"/>
        <v>41799.259039351848</v>
      </c>
      <c r="T3808" s="16">
        <f t="shared" si="242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50.56</v>
      </c>
      <c r="Q3809" s="11" t="s">
        <v>8315</v>
      </c>
      <c r="R3809" t="s">
        <v>8357</v>
      </c>
      <c r="S3809" s="16">
        <f t="shared" si="241"/>
        <v>42090.909016203703</v>
      </c>
      <c r="T3809" s="16">
        <f t="shared" si="242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41.67</v>
      </c>
      <c r="Q3810" s="11" t="s">
        <v>8315</v>
      </c>
      <c r="R3810" t="s">
        <v>8316</v>
      </c>
      <c r="S3810" s="16">
        <f t="shared" si="241"/>
        <v>42059.453923611116</v>
      </c>
      <c r="T3810" s="16">
        <f t="shared" si="242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53.29</v>
      </c>
      <c r="Q3811" s="11" t="s">
        <v>8315</v>
      </c>
      <c r="R3811" t="s">
        <v>8316</v>
      </c>
      <c r="S3811" s="16">
        <f t="shared" si="241"/>
        <v>41800.526701388888</v>
      </c>
      <c r="T3811" s="16">
        <f t="shared" si="242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70.23</v>
      </c>
      <c r="Q3812" s="11" t="s">
        <v>8315</v>
      </c>
      <c r="R3812" t="s">
        <v>8316</v>
      </c>
      <c r="S3812" s="16">
        <f t="shared" si="241"/>
        <v>42054.849050925928</v>
      </c>
      <c r="T3812" s="16">
        <f t="shared" si="242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43.42</v>
      </c>
      <c r="Q3813" s="11" t="s">
        <v>8315</v>
      </c>
      <c r="R3813" t="s">
        <v>8316</v>
      </c>
      <c r="S3813" s="16">
        <f t="shared" si="241"/>
        <v>42487.62700231481</v>
      </c>
      <c r="T3813" s="16">
        <f t="shared" si="242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199.18</v>
      </c>
      <c r="Q3814" s="11" t="s">
        <v>8315</v>
      </c>
      <c r="R3814" t="s">
        <v>8316</v>
      </c>
      <c r="S3814" s="16">
        <f t="shared" si="241"/>
        <v>42109.751250000001</v>
      </c>
      <c r="T3814" s="16">
        <f t="shared" si="242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78.52</v>
      </c>
      <c r="Q3815" s="11" t="s">
        <v>8315</v>
      </c>
      <c r="R3815" t="s">
        <v>8316</v>
      </c>
      <c r="S3815" s="16">
        <f t="shared" si="241"/>
        <v>42497.275706018518</v>
      </c>
      <c r="T3815" s="16">
        <f t="shared" si="242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61.82</v>
      </c>
      <c r="Q3816" s="11" t="s">
        <v>8315</v>
      </c>
      <c r="R3816" t="s">
        <v>8316</v>
      </c>
      <c r="S3816" s="16">
        <f t="shared" si="241"/>
        <v>42058.904074074075</v>
      </c>
      <c r="T3816" s="16">
        <f t="shared" si="242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50</v>
      </c>
      <c r="Q3817" s="11" t="s">
        <v>8315</v>
      </c>
      <c r="R3817" t="s">
        <v>8316</v>
      </c>
      <c r="S3817" s="16">
        <f t="shared" si="241"/>
        <v>42207.259918981479</v>
      </c>
      <c r="T3817" s="16">
        <f t="shared" si="242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48.34</v>
      </c>
      <c r="Q3818" s="11" t="s">
        <v>8315</v>
      </c>
      <c r="R3818" t="s">
        <v>8316</v>
      </c>
      <c r="S3818" s="16">
        <f t="shared" si="241"/>
        <v>41807.690081018518</v>
      </c>
      <c r="T3818" s="16">
        <f t="shared" si="242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107.25</v>
      </c>
      <c r="Q3819" s="11" t="s">
        <v>8315</v>
      </c>
      <c r="R3819" t="s">
        <v>8316</v>
      </c>
      <c r="S3819" s="16">
        <f t="shared" si="241"/>
        <v>42284.69694444444</v>
      </c>
      <c r="T3819" s="16">
        <f t="shared" si="242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57</v>
      </c>
      <c r="Q3820" s="11" t="s">
        <v>8315</v>
      </c>
      <c r="R3820" t="s">
        <v>8316</v>
      </c>
      <c r="S3820" s="16">
        <f t="shared" si="241"/>
        <v>42045.84238425926</v>
      </c>
      <c r="T3820" s="16">
        <f t="shared" si="242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40.92</v>
      </c>
      <c r="Q3821" s="11" t="s">
        <v>8315</v>
      </c>
      <c r="R3821" t="s">
        <v>8316</v>
      </c>
      <c r="S3821" s="16">
        <f t="shared" si="241"/>
        <v>42184.209537037037</v>
      </c>
      <c r="T3821" s="16">
        <f t="shared" si="242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21.5</v>
      </c>
      <c r="Q3822" s="11" t="s">
        <v>8315</v>
      </c>
      <c r="R3822" t="s">
        <v>8316</v>
      </c>
      <c r="S3822" s="16">
        <f t="shared" si="241"/>
        <v>42160.651817129634</v>
      </c>
      <c r="T3822" s="16">
        <f t="shared" si="242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79.540000000000006</v>
      </c>
      <c r="Q3823" s="11" t="s">
        <v>8315</v>
      </c>
      <c r="R3823" t="s">
        <v>8316</v>
      </c>
      <c r="S3823" s="16">
        <f t="shared" si="241"/>
        <v>42341.180636574078</v>
      </c>
      <c r="T3823" s="16">
        <f t="shared" si="242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72.38</v>
      </c>
      <c r="Q3824" s="11" t="s">
        <v>8315</v>
      </c>
      <c r="R3824" t="s">
        <v>8316</v>
      </c>
      <c r="S3824" s="16">
        <f t="shared" si="241"/>
        <v>42329.838159722218</v>
      </c>
      <c r="T3824" s="16">
        <f t="shared" si="242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64.63</v>
      </c>
      <c r="Q3825" s="11" t="s">
        <v>8315</v>
      </c>
      <c r="R3825" t="s">
        <v>8316</v>
      </c>
      <c r="S3825" s="16">
        <f t="shared" si="241"/>
        <v>42170.910231481481</v>
      </c>
      <c r="T3825" s="16">
        <f t="shared" si="242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38.57</v>
      </c>
      <c r="Q3826" s="11" t="s">
        <v>8315</v>
      </c>
      <c r="R3826" t="s">
        <v>8316</v>
      </c>
      <c r="S3826" s="16">
        <f t="shared" si="241"/>
        <v>42571.626192129625</v>
      </c>
      <c r="T3826" s="16">
        <f t="shared" si="242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107.57</v>
      </c>
      <c r="Q3827" s="11" t="s">
        <v>8315</v>
      </c>
      <c r="R3827" t="s">
        <v>8316</v>
      </c>
      <c r="S3827" s="16">
        <f t="shared" si="241"/>
        <v>42151.069606481484</v>
      </c>
      <c r="T3827" s="16">
        <f t="shared" si="242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27.5</v>
      </c>
      <c r="Q3828" s="11" t="s">
        <v>8315</v>
      </c>
      <c r="R3828" t="s">
        <v>8316</v>
      </c>
      <c r="S3828" s="16">
        <f t="shared" si="241"/>
        <v>42101.423541666663</v>
      </c>
      <c r="T3828" s="16">
        <f t="shared" si="242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70.459999999999994</v>
      </c>
      <c r="Q3829" s="11" t="s">
        <v>8315</v>
      </c>
      <c r="R3829" t="s">
        <v>8316</v>
      </c>
      <c r="S3829" s="16">
        <f t="shared" si="241"/>
        <v>42034.928252314814</v>
      </c>
      <c r="T3829" s="16">
        <f t="shared" si="242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178.57</v>
      </c>
      <c r="Q3830" s="11" t="s">
        <v>8315</v>
      </c>
      <c r="R3830" t="s">
        <v>8316</v>
      </c>
      <c r="S3830" s="16">
        <f t="shared" si="241"/>
        <v>41944.527627314819</v>
      </c>
      <c r="T3830" s="16">
        <f t="shared" si="242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62.63</v>
      </c>
      <c r="Q3831" s="11" t="s">
        <v>8315</v>
      </c>
      <c r="R3831" t="s">
        <v>8316</v>
      </c>
      <c r="S3831" s="16">
        <f t="shared" si="241"/>
        <v>42593.865405092598</v>
      </c>
      <c r="T3831" s="16">
        <f t="shared" si="242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75</v>
      </c>
      <c r="Q3832" s="11" t="s">
        <v>8315</v>
      </c>
      <c r="R3832" t="s">
        <v>8316</v>
      </c>
      <c r="S3832" s="16">
        <f t="shared" si="241"/>
        <v>42503.740868055553</v>
      </c>
      <c r="T3832" s="16">
        <f t="shared" si="242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58.9</v>
      </c>
      <c r="Q3833" s="11" t="s">
        <v>8315</v>
      </c>
      <c r="R3833" t="s">
        <v>8316</v>
      </c>
      <c r="S3833" s="16">
        <f t="shared" si="241"/>
        <v>41927.848900462966</v>
      </c>
      <c r="T3833" s="16">
        <f t="shared" si="242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139.56</v>
      </c>
      <c r="Q3834" s="11" t="s">
        <v>8315</v>
      </c>
      <c r="R3834" t="s">
        <v>8316</v>
      </c>
      <c r="S3834" s="16">
        <f t="shared" si="241"/>
        <v>42375.114988425921</v>
      </c>
      <c r="T3834" s="16">
        <f t="shared" si="242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70</v>
      </c>
      <c r="Q3835" s="11" t="s">
        <v>8315</v>
      </c>
      <c r="R3835" t="s">
        <v>8316</v>
      </c>
      <c r="S3835" s="16">
        <f t="shared" si="241"/>
        <v>41963.872361111105</v>
      </c>
      <c r="T3835" s="16">
        <f t="shared" si="242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57.39</v>
      </c>
      <c r="Q3836" s="11" t="s">
        <v>8315</v>
      </c>
      <c r="R3836" t="s">
        <v>8316</v>
      </c>
      <c r="S3836" s="16">
        <f t="shared" si="241"/>
        <v>42143.445219907408</v>
      </c>
      <c r="T3836" s="16">
        <f t="shared" si="242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40</v>
      </c>
      <c r="Q3837" s="11" t="s">
        <v>8315</v>
      </c>
      <c r="R3837" t="s">
        <v>8316</v>
      </c>
      <c r="S3837" s="16">
        <f t="shared" si="241"/>
        <v>42460.94222222222</v>
      </c>
      <c r="T3837" s="16">
        <f t="shared" si="242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64.290000000000006</v>
      </c>
      <c r="Q3838" s="11" t="s">
        <v>8315</v>
      </c>
      <c r="R3838" t="s">
        <v>8316</v>
      </c>
      <c r="S3838" s="16">
        <f t="shared" si="241"/>
        <v>42553.926527777774</v>
      </c>
      <c r="T3838" s="16">
        <f t="shared" si="242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120.12</v>
      </c>
      <c r="Q3839" s="11" t="s">
        <v>8315</v>
      </c>
      <c r="R3839" t="s">
        <v>8316</v>
      </c>
      <c r="S3839" s="16">
        <f t="shared" si="241"/>
        <v>42152.765717592592</v>
      </c>
      <c r="T3839" s="16">
        <f t="shared" si="242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1008.24</v>
      </c>
      <c r="Q3840" s="11" t="s">
        <v>8315</v>
      </c>
      <c r="R3840" t="s">
        <v>8316</v>
      </c>
      <c r="S3840" s="16">
        <f t="shared" si="241"/>
        <v>42116.710752314815</v>
      </c>
      <c r="T3840" s="16">
        <f t="shared" si="242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63.28</v>
      </c>
      <c r="Q3841" s="11" t="s">
        <v>8315</v>
      </c>
      <c r="R3841" t="s">
        <v>8316</v>
      </c>
      <c r="S3841" s="16">
        <f t="shared" si="241"/>
        <v>42155.142638888887</v>
      </c>
      <c r="T3841" s="16">
        <f t="shared" si="242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21.67</v>
      </c>
      <c r="Q3842" s="11" t="s">
        <v>8315</v>
      </c>
      <c r="R3842" t="s">
        <v>8316</v>
      </c>
      <c r="S3842" s="16">
        <f t="shared" si="241"/>
        <v>42432.701724537037</v>
      </c>
      <c r="T3842" s="16">
        <f t="shared" si="242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25.65</v>
      </c>
      <c r="Q3843" s="11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47.7</v>
      </c>
      <c r="Q3844" s="11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</v>
      </c>
      <c r="Q3845" s="11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1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70.17</v>
      </c>
      <c r="Q3847" s="11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23.63</v>
      </c>
      <c r="Q3848" s="11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188.56</v>
      </c>
      <c r="Q3849" s="11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</v>
      </c>
      <c r="Q3850" s="11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75.459999999999994</v>
      </c>
      <c r="Q3851" s="11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1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1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1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1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1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1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1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1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1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1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81.540000000000006</v>
      </c>
      <c r="Q3862" s="11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1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1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 t="str">
        <f t="shared" si="243"/>
        <v>N/A</v>
      </c>
      <c r="Q3865" s="11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1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46.43</v>
      </c>
      <c r="Q3867" s="11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1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1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1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IFERROR(ROUND(E3871/L3871,2),"N/A")</f>
        <v>30.13</v>
      </c>
      <c r="Q3871" s="11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150</v>
      </c>
      <c r="Q3872" s="11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13.33</v>
      </c>
      <c r="Q3873" s="11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t="str">
        <f t="shared" si="247"/>
        <v>N/A</v>
      </c>
      <c r="Q3874" s="11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t="str">
        <f t="shared" si="247"/>
        <v>N/A</v>
      </c>
      <c r="Q3875" s="11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t="str">
        <f t="shared" si="247"/>
        <v>N/A</v>
      </c>
      <c r="Q3876" s="11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t="str">
        <f t="shared" si="247"/>
        <v>N/A</v>
      </c>
      <c r="Q3877" s="11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44.76</v>
      </c>
      <c r="Q3878" s="11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88.64</v>
      </c>
      <c r="Q3879" s="11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10</v>
      </c>
      <c r="Q3880" s="11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t="str">
        <f t="shared" si="247"/>
        <v>N/A</v>
      </c>
      <c r="Q3881" s="11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57.65</v>
      </c>
      <c r="Q3882" s="11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25</v>
      </c>
      <c r="Q3883" s="11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t="str">
        <f t="shared" si="247"/>
        <v>N/A</v>
      </c>
      <c r="Q3884" s="11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t="str">
        <f t="shared" si="247"/>
        <v>N/A</v>
      </c>
      <c r="Q3885" s="11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t="str">
        <f t="shared" si="247"/>
        <v>N/A</v>
      </c>
      <c r="Q3886" s="11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t="str">
        <f t="shared" si="247"/>
        <v>N/A</v>
      </c>
      <c r="Q3887" s="11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t="str">
        <f t="shared" si="247"/>
        <v>N/A</v>
      </c>
      <c r="Q3888" s="11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17.5</v>
      </c>
      <c r="Q3889" s="11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38.71</v>
      </c>
      <c r="Q3890" s="11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13.11</v>
      </c>
      <c r="Q3891" s="11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315.5</v>
      </c>
      <c r="Q3892" s="11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37.14</v>
      </c>
      <c r="Q3893" s="11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t="str">
        <f t="shared" si="247"/>
        <v>N/A</v>
      </c>
      <c r="Q3894" s="11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128.27000000000001</v>
      </c>
      <c r="Q3895" s="11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47.27</v>
      </c>
      <c r="Q3896" s="11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50</v>
      </c>
      <c r="Q3897" s="11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42.5</v>
      </c>
      <c r="Q3898" s="11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44</v>
      </c>
      <c r="Q3899" s="11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50.88</v>
      </c>
      <c r="Q3900" s="11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62.5</v>
      </c>
      <c r="Q3901" s="11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27</v>
      </c>
      <c r="Q3902" s="11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25</v>
      </c>
      <c r="Q3903" s="11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47.26</v>
      </c>
      <c r="Q3904" s="11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t="str">
        <f t="shared" si="247"/>
        <v>N/A</v>
      </c>
      <c r="Q3905" s="11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7"/>
        <v>1.5</v>
      </c>
      <c r="Q3906" s="11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7"/>
        <v>24.71</v>
      </c>
      <c r="Q3907" s="11" t="s">
        <v>8315</v>
      </c>
      <c r="R3907" t="s">
        <v>8316</v>
      </c>
      <c r="S3907" s="16">
        <f t="shared" ref="S3907:S3970" si="249">(((J3907/60)/60)/24)+DATE(1970,1,1)</f>
        <v>42124.623877314814</v>
      </c>
      <c r="T3907" s="16">
        <f t="shared" ref="T3907:T3970" si="250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63.13</v>
      </c>
      <c r="Q3908" s="11" t="s">
        <v>8315</v>
      </c>
      <c r="R3908" t="s">
        <v>8316</v>
      </c>
      <c r="S3908" s="16">
        <f t="shared" si="249"/>
        <v>42143.917743055557</v>
      </c>
      <c r="T3908" s="16">
        <f t="shared" si="250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38.25</v>
      </c>
      <c r="Q3909" s="11" t="s">
        <v>8315</v>
      </c>
      <c r="R3909" t="s">
        <v>8316</v>
      </c>
      <c r="S3909" s="16">
        <f t="shared" si="249"/>
        <v>41906.819513888891</v>
      </c>
      <c r="T3909" s="16">
        <f t="shared" si="250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16.25</v>
      </c>
      <c r="Q3910" s="11" t="s">
        <v>8315</v>
      </c>
      <c r="R3910" t="s">
        <v>8316</v>
      </c>
      <c r="S3910" s="16">
        <f t="shared" si="249"/>
        <v>41834.135370370372</v>
      </c>
      <c r="T3910" s="16">
        <f t="shared" si="250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33.75</v>
      </c>
      <c r="Q3911" s="11" t="s">
        <v>8315</v>
      </c>
      <c r="R3911" t="s">
        <v>8316</v>
      </c>
      <c r="S3911" s="16">
        <f t="shared" si="249"/>
        <v>41863.359282407408</v>
      </c>
      <c r="T3911" s="16">
        <f t="shared" si="250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61.67</v>
      </c>
      <c r="Q3912" s="11" t="s">
        <v>8315</v>
      </c>
      <c r="R3912" t="s">
        <v>8316</v>
      </c>
      <c r="S3912" s="16">
        <f t="shared" si="249"/>
        <v>42224.756909722222</v>
      </c>
      <c r="T3912" s="16">
        <f t="shared" si="250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83.14</v>
      </c>
      <c r="Q3913" s="11" t="s">
        <v>8315</v>
      </c>
      <c r="R3913" t="s">
        <v>8316</v>
      </c>
      <c r="S3913" s="16">
        <f t="shared" si="249"/>
        <v>41939.8122337963</v>
      </c>
      <c r="T3913" s="16">
        <f t="shared" si="250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1</v>
      </c>
      <c r="Q3914" s="11" t="s">
        <v>8315</v>
      </c>
      <c r="R3914" t="s">
        <v>8316</v>
      </c>
      <c r="S3914" s="16">
        <f t="shared" si="249"/>
        <v>42059.270023148143</v>
      </c>
      <c r="T3914" s="16">
        <f t="shared" si="250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142.86000000000001</v>
      </c>
      <c r="Q3915" s="11" t="s">
        <v>8315</v>
      </c>
      <c r="R3915" t="s">
        <v>8316</v>
      </c>
      <c r="S3915" s="16">
        <f t="shared" si="249"/>
        <v>42308.211215277777</v>
      </c>
      <c r="T3915" s="16">
        <f t="shared" si="250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33.67</v>
      </c>
      <c r="Q3916" s="11" t="s">
        <v>8315</v>
      </c>
      <c r="R3916" t="s">
        <v>8316</v>
      </c>
      <c r="S3916" s="16">
        <f t="shared" si="249"/>
        <v>42114.818935185183</v>
      </c>
      <c r="T3916" s="16">
        <f t="shared" si="250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5</v>
      </c>
      <c r="Q3917" s="11" t="s">
        <v>8315</v>
      </c>
      <c r="R3917" t="s">
        <v>8316</v>
      </c>
      <c r="S3917" s="16">
        <f t="shared" si="249"/>
        <v>42492.98505787037</v>
      </c>
      <c r="T3917" s="16">
        <f t="shared" si="250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t="str">
        <f t="shared" si="247"/>
        <v>N/A</v>
      </c>
      <c r="Q3918" s="11" t="s">
        <v>8315</v>
      </c>
      <c r="R3918" t="s">
        <v>8316</v>
      </c>
      <c r="S3918" s="16">
        <f t="shared" si="249"/>
        <v>42494.471666666665</v>
      </c>
      <c r="T3918" s="16">
        <f t="shared" si="250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10</v>
      </c>
      <c r="Q3919" s="11" t="s">
        <v>8315</v>
      </c>
      <c r="R3919" t="s">
        <v>8316</v>
      </c>
      <c r="S3919" s="16">
        <f t="shared" si="249"/>
        <v>41863.527326388888</v>
      </c>
      <c r="T3919" s="16">
        <f t="shared" si="250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40</v>
      </c>
      <c r="Q3920" s="11" t="s">
        <v>8315</v>
      </c>
      <c r="R3920" t="s">
        <v>8316</v>
      </c>
      <c r="S3920" s="16">
        <f t="shared" si="249"/>
        <v>41843.664618055554</v>
      </c>
      <c r="T3920" s="16">
        <f t="shared" si="250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30</v>
      </c>
      <c r="Q3921" s="11" t="s">
        <v>8315</v>
      </c>
      <c r="R3921" t="s">
        <v>8316</v>
      </c>
      <c r="S3921" s="16">
        <f t="shared" si="249"/>
        <v>42358.684872685189</v>
      </c>
      <c r="T3921" s="16">
        <f t="shared" si="250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45</v>
      </c>
      <c r="Q3922" s="11" t="s">
        <v>8315</v>
      </c>
      <c r="R3922" t="s">
        <v>8316</v>
      </c>
      <c r="S3922" s="16">
        <f t="shared" si="249"/>
        <v>42657.38726851852</v>
      </c>
      <c r="T3922" s="16">
        <f t="shared" si="250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t="str">
        <f t="shared" si="247"/>
        <v>N/A</v>
      </c>
      <c r="Q3923" s="11" t="s">
        <v>8315</v>
      </c>
      <c r="R3923" t="s">
        <v>8316</v>
      </c>
      <c r="S3923" s="16">
        <f t="shared" si="249"/>
        <v>41926.542303240742</v>
      </c>
      <c r="T3923" s="16">
        <f t="shared" si="250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10.17</v>
      </c>
      <c r="Q3924" s="11" t="s">
        <v>8315</v>
      </c>
      <c r="R3924" t="s">
        <v>8316</v>
      </c>
      <c r="S3924" s="16">
        <f t="shared" si="249"/>
        <v>42020.768634259264</v>
      </c>
      <c r="T3924" s="16">
        <f t="shared" si="250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81.41</v>
      </c>
      <c r="Q3925" s="11" t="s">
        <v>8315</v>
      </c>
      <c r="R3925" t="s">
        <v>8316</v>
      </c>
      <c r="S3925" s="16">
        <f t="shared" si="249"/>
        <v>42075.979988425926</v>
      </c>
      <c r="T3925" s="16">
        <f t="shared" si="250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57.25</v>
      </c>
      <c r="Q3926" s="11" t="s">
        <v>8315</v>
      </c>
      <c r="R3926" t="s">
        <v>8316</v>
      </c>
      <c r="S3926" s="16">
        <f t="shared" si="249"/>
        <v>41786.959745370368</v>
      </c>
      <c r="T3926" s="16">
        <f t="shared" si="250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5</v>
      </c>
      <c r="Q3927" s="11" t="s">
        <v>8315</v>
      </c>
      <c r="R3927" t="s">
        <v>8316</v>
      </c>
      <c r="S3927" s="16">
        <f t="shared" si="249"/>
        <v>41820.870821759258</v>
      </c>
      <c r="T3927" s="16">
        <f t="shared" si="250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15</v>
      </c>
      <c r="Q3928" s="11" t="s">
        <v>8315</v>
      </c>
      <c r="R3928" t="s">
        <v>8316</v>
      </c>
      <c r="S3928" s="16">
        <f t="shared" si="249"/>
        <v>41970.085046296299</v>
      </c>
      <c r="T3928" s="16">
        <f t="shared" si="250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12.5</v>
      </c>
      <c r="Q3929" s="11" t="s">
        <v>8315</v>
      </c>
      <c r="R3929" t="s">
        <v>8316</v>
      </c>
      <c r="S3929" s="16">
        <f t="shared" si="249"/>
        <v>41830.267407407409</v>
      </c>
      <c r="T3929" s="16">
        <f t="shared" si="250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93</v>
      </c>
      <c r="Q3930" s="11" t="s">
        <v>8315</v>
      </c>
      <c r="R3930" t="s">
        <v>8316</v>
      </c>
      <c r="S3930" s="16">
        <f t="shared" si="249"/>
        <v>42265.683182870373</v>
      </c>
      <c r="T3930" s="16">
        <f t="shared" si="250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32.36</v>
      </c>
      <c r="Q3931" s="11" t="s">
        <v>8315</v>
      </c>
      <c r="R3931" t="s">
        <v>8316</v>
      </c>
      <c r="S3931" s="16">
        <f t="shared" si="249"/>
        <v>42601.827141203699</v>
      </c>
      <c r="T3931" s="16">
        <f t="shared" si="250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t="str">
        <f t="shared" si="247"/>
        <v>N/A</v>
      </c>
      <c r="Q3932" s="11" t="s">
        <v>8315</v>
      </c>
      <c r="R3932" t="s">
        <v>8316</v>
      </c>
      <c r="S3932" s="16">
        <f t="shared" si="249"/>
        <v>42433.338749999995</v>
      </c>
      <c r="T3932" s="16">
        <f t="shared" si="250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t="str">
        <f t="shared" si="247"/>
        <v>N/A</v>
      </c>
      <c r="Q3933" s="11" t="s">
        <v>8315</v>
      </c>
      <c r="R3933" t="s">
        <v>8316</v>
      </c>
      <c r="S3933" s="16">
        <f t="shared" si="249"/>
        <v>42228.151701388888</v>
      </c>
      <c r="T3933" s="16">
        <f t="shared" si="250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</v>
      </c>
      <c r="Q3934" s="11" t="s">
        <v>8315</v>
      </c>
      <c r="R3934" t="s">
        <v>8316</v>
      </c>
      <c r="S3934" s="16">
        <f t="shared" si="249"/>
        <v>42415.168564814812</v>
      </c>
      <c r="T3934" s="16">
        <f t="shared" si="250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IFERROR(ROUND(E3935/L3935,2),"N/A")</f>
        <v>91.83</v>
      </c>
      <c r="Q3935" s="11" t="s">
        <v>8315</v>
      </c>
      <c r="R3935" t="s">
        <v>8316</v>
      </c>
      <c r="S3935" s="16">
        <f t="shared" si="249"/>
        <v>42538.968310185184</v>
      </c>
      <c r="T3935" s="16">
        <f t="shared" si="250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45.83</v>
      </c>
      <c r="Q3936" s="11" t="s">
        <v>8315</v>
      </c>
      <c r="R3936" t="s">
        <v>8316</v>
      </c>
      <c r="S3936" s="16">
        <f t="shared" si="249"/>
        <v>42233.671747685185</v>
      </c>
      <c r="T3936" s="16">
        <f t="shared" si="250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57.17</v>
      </c>
      <c r="Q3937" s="11" t="s">
        <v>8315</v>
      </c>
      <c r="R3937" t="s">
        <v>8316</v>
      </c>
      <c r="S3937" s="16">
        <f t="shared" si="249"/>
        <v>42221.656782407401</v>
      </c>
      <c r="T3937" s="16">
        <f t="shared" si="250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t="str">
        <f t="shared" si="251"/>
        <v>N/A</v>
      </c>
      <c r="Q3938" s="11" t="s">
        <v>8315</v>
      </c>
      <c r="R3938" t="s">
        <v>8316</v>
      </c>
      <c r="S3938" s="16">
        <f t="shared" si="249"/>
        <v>42675.262962962966</v>
      </c>
      <c r="T3938" s="16">
        <f t="shared" si="250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248.5</v>
      </c>
      <c r="Q3939" s="11" t="s">
        <v>8315</v>
      </c>
      <c r="R3939" t="s">
        <v>8316</v>
      </c>
      <c r="S3939" s="16">
        <f t="shared" si="249"/>
        <v>42534.631481481483</v>
      </c>
      <c r="T3939" s="16">
        <f t="shared" si="250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79.400000000000006</v>
      </c>
      <c r="Q3940" s="11" t="s">
        <v>8315</v>
      </c>
      <c r="R3940" t="s">
        <v>8316</v>
      </c>
      <c r="S3940" s="16">
        <f t="shared" si="249"/>
        <v>42151.905717592599</v>
      </c>
      <c r="T3940" s="16">
        <f t="shared" si="250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5</v>
      </c>
      <c r="Q3941" s="11" t="s">
        <v>8315</v>
      </c>
      <c r="R3941" t="s">
        <v>8316</v>
      </c>
      <c r="S3941" s="16">
        <f t="shared" si="249"/>
        <v>41915.400219907409</v>
      </c>
      <c r="T3941" s="16">
        <f t="shared" si="250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5.5</v>
      </c>
      <c r="Q3942" s="11" t="s">
        <v>8315</v>
      </c>
      <c r="R3942" t="s">
        <v>8316</v>
      </c>
      <c r="S3942" s="16">
        <f t="shared" si="249"/>
        <v>41961.492488425924</v>
      </c>
      <c r="T3942" s="16">
        <f t="shared" si="250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25</v>
      </c>
      <c r="Q3943" s="11" t="s">
        <v>8315</v>
      </c>
      <c r="R3943" t="s">
        <v>8316</v>
      </c>
      <c r="S3943" s="16">
        <f t="shared" si="249"/>
        <v>41940.587233796294</v>
      </c>
      <c r="T3943" s="16">
        <f t="shared" si="250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t="str">
        <f t="shared" si="251"/>
        <v>N/A</v>
      </c>
      <c r="Q3944" s="11" t="s">
        <v>8315</v>
      </c>
      <c r="R3944" t="s">
        <v>8316</v>
      </c>
      <c r="S3944" s="16">
        <f t="shared" si="249"/>
        <v>42111.904097222221</v>
      </c>
      <c r="T3944" s="16">
        <f t="shared" si="250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137.08000000000001</v>
      </c>
      <c r="Q3945" s="11" t="s">
        <v>8315</v>
      </c>
      <c r="R3945" t="s">
        <v>8316</v>
      </c>
      <c r="S3945" s="16">
        <f t="shared" si="249"/>
        <v>42279.778564814813</v>
      </c>
      <c r="T3945" s="16">
        <f t="shared" si="250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t="str">
        <f t="shared" si="251"/>
        <v>N/A</v>
      </c>
      <c r="Q3946" s="11" t="s">
        <v>8315</v>
      </c>
      <c r="R3946" t="s">
        <v>8316</v>
      </c>
      <c r="S3946" s="16">
        <f t="shared" si="249"/>
        <v>42213.662905092591</v>
      </c>
      <c r="T3946" s="16">
        <f t="shared" si="250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5</v>
      </c>
      <c r="Q3947" s="11" t="s">
        <v>8315</v>
      </c>
      <c r="R3947" t="s">
        <v>8316</v>
      </c>
      <c r="S3947" s="16">
        <f t="shared" si="249"/>
        <v>42109.801712962959</v>
      </c>
      <c r="T3947" s="16">
        <f t="shared" si="250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39</v>
      </c>
      <c r="Q3948" s="11" t="s">
        <v>8315</v>
      </c>
      <c r="R3948" t="s">
        <v>8316</v>
      </c>
      <c r="S3948" s="16">
        <f t="shared" si="249"/>
        <v>42031.833587962959</v>
      </c>
      <c r="T3948" s="16">
        <f t="shared" si="250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50.5</v>
      </c>
      <c r="Q3949" s="11" t="s">
        <v>8315</v>
      </c>
      <c r="R3949" t="s">
        <v>8316</v>
      </c>
      <c r="S3949" s="16">
        <f t="shared" si="249"/>
        <v>42615.142870370371</v>
      </c>
      <c r="T3949" s="16">
        <f t="shared" si="250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t="str">
        <f t="shared" si="251"/>
        <v>N/A</v>
      </c>
      <c r="Q3950" s="11" t="s">
        <v>8315</v>
      </c>
      <c r="R3950" t="s">
        <v>8316</v>
      </c>
      <c r="S3950" s="16">
        <f t="shared" si="249"/>
        <v>41829.325497685182</v>
      </c>
      <c r="T3950" s="16">
        <f t="shared" si="250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49.28</v>
      </c>
      <c r="Q3951" s="11" t="s">
        <v>8315</v>
      </c>
      <c r="R3951" t="s">
        <v>8316</v>
      </c>
      <c r="S3951" s="16">
        <f t="shared" si="249"/>
        <v>42016.120613425926</v>
      </c>
      <c r="T3951" s="16">
        <f t="shared" si="250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25</v>
      </c>
      <c r="Q3952" s="11" t="s">
        <v>8315</v>
      </c>
      <c r="R3952" t="s">
        <v>8316</v>
      </c>
      <c r="S3952" s="16">
        <f t="shared" si="249"/>
        <v>42439.702314814815</v>
      </c>
      <c r="T3952" s="16">
        <f t="shared" si="250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1</v>
      </c>
      <c r="Q3953" s="11" t="s">
        <v>8315</v>
      </c>
      <c r="R3953" t="s">
        <v>8316</v>
      </c>
      <c r="S3953" s="16">
        <f t="shared" si="249"/>
        <v>42433.825717592597</v>
      </c>
      <c r="T3953" s="16">
        <f t="shared" si="250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25</v>
      </c>
      <c r="Q3954" s="11" t="s">
        <v>8315</v>
      </c>
      <c r="R3954" t="s">
        <v>8316</v>
      </c>
      <c r="S3954" s="16">
        <f t="shared" si="249"/>
        <v>42243.790393518517</v>
      </c>
      <c r="T3954" s="16">
        <f t="shared" si="250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t="str">
        <f t="shared" si="251"/>
        <v>N/A</v>
      </c>
      <c r="Q3955" s="11" t="s">
        <v>8315</v>
      </c>
      <c r="R3955" t="s">
        <v>8316</v>
      </c>
      <c r="S3955" s="16">
        <f t="shared" si="249"/>
        <v>42550.048449074078</v>
      </c>
      <c r="T3955" s="16">
        <f t="shared" si="250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t="str">
        <f t="shared" si="251"/>
        <v>N/A</v>
      </c>
      <c r="Q3956" s="11" t="s">
        <v>8315</v>
      </c>
      <c r="R3956" t="s">
        <v>8316</v>
      </c>
      <c r="S3956" s="16">
        <f t="shared" si="249"/>
        <v>41774.651203703703</v>
      </c>
      <c r="T3956" s="16">
        <f t="shared" si="250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53.13</v>
      </c>
      <c r="Q3957" s="11" t="s">
        <v>8315</v>
      </c>
      <c r="R3957" t="s">
        <v>8316</v>
      </c>
      <c r="S3957" s="16">
        <f t="shared" si="249"/>
        <v>42306.848854166667</v>
      </c>
      <c r="T3957" s="16">
        <f t="shared" si="250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t="str">
        <f t="shared" si="251"/>
        <v>N/A</v>
      </c>
      <c r="Q3958" s="11" t="s">
        <v>8315</v>
      </c>
      <c r="R3958" t="s">
        <v>8316</v>
      </c>
      <c r="S3958" s="16">
        <f t="shared" si="249"/>
        <v>42457.932025462964</v>
      </c>
      <c r="T3958" s="16">
        <f t="shared" si="250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7</v>
      </c>
      <c r="Q3959" s="11" t="s">
        <v>8315</v>
      </c>
      <c r="R3959" t="s">
        <v>8316</v>
      </c>
      <c r="S3959" s="16">
        <f t="shared" si="249"/>
        <v>42513.976319444439</v>
      </c>
      <c r="T3959" s="16">
        <f t="shared" si="250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40.06</v>
      </c>
      <c r="Q3960" s="11" t="s">
        <v>8315</v>
      </c>
      <c r="R3960" t="s">
        <v>8316</v>
      </c>
      <c r="S3960" s="16">
        <f t="shared" si="249"/>
        <v>41816.950370370374</v>
      </c>
      <c r="T3960" s="16">
        <f t="shared" si="250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24.33</v>
      </c>
      <c r="Q3961" s="11" t="s">
        <v>8315</v>
      </c>
      <c r="R3961" t="s">
        <v>8316</v>
      </c>
      <c r="S3961" s="16">
        <f t="shared" si="249"/>
        <v>41880.788842592592</v>
      </c>
      <c r="T3961" s="16">
        <f t="shared" si="250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11.25</v>
      </c>
      <c r="Q3962" s="11" t="s">
        <v>8315</v>
      </c>
      <c r="R3962" t="s">
        <v>8316</v>
      </c>
      <c r="S3962" s="16">
        <f t="shared" si="249"/>
        <v>42342.845555555556</v>
      </c>
      <c r="T3962" s="16">
        <f t="shared" si="250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10.5</v>
      </c>
      <c r="Q3963" s="11" t="s">
        <v>8315</v>
      </c>
      <c r="R3963" t="s">
        <v>8316</v>
      </c>
      <c r="S3963" s="16">
        <f t="shared" si="249"/>
        <v>41745.891319444447</v>
      </c>
      <c r="T3963" s="16">
        <f t="shared" si="250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15</v>
      </c>
      <c r="Q3964" s="11" t="s">
        <v>8315</v>
      </c>
      <c r="R3964" t="s">
        <v>8316</v>
      </c>
      <c r="S3964" s="16">
        <f t="shared" si="249"/>
        <v>42311.621458333335</v>
      </c>
      <c r="T3964" s="16">
        <f t="shared" si="250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t="str">
        <f t="shared" si="251"/>
        <v>N/A</v>
      </c>
      <c r="Q3965" s="11" t="s">
        <v>8315</v>
      </c>
      <c r="R3965" t="s">
        <v>8316</v>
      </c>
      <c r="S3965" s="16">
        <f t="shared" si="249"/>
        <v>42296.154131944444</v>
      </c>
      <c r="T3965" s="16">
        <f t="shared" si="250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42</v>
      </c>
      <c r="Q3966" s="11" t="s">
        <v>8315</v>
      </c>
      <c r="R3966" t="s">
        <v>8316</v>
      </c>
      <c r="S3966" s="16">
        <f t="shared" si="249"/>
        <v>42053.722060185188</v>
      </c>
      <c r="T3966" s="16">
        <f t="shared" si="250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71.25</v>
      </c>
      <c r="Q3967" s="11" t="s">
        <v>8315</v>
      </c>
      <c r="R3967" t="s">
        <v>8316</v>
      </c>
      <c r="S3967" s="16">
        <f t="shared" si="249"/>
        <v>42414.235879629632</v>
      </c>
      <c r="T3967" s="16">
        <f t="shared" si="250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22.5</v>
      </c>
      <c r="Q3968" s="11" t="s">
        <v>8315</v>
      </c>
      <c r="R3968" t="s">
        <v>8316</v>
      </c>
      <c r="S3968" s="16">
        <f t="shared" si="249"/>
        <v>41801.711550925924</v>
      </c>
      <c r="T3968" s="16">
        <f t="shared" si="250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41</v>
      </c>
      <c r="Q3969" s="11" t="s">
        <v>8315</v>
      </c>
      <c r="R3969" t="s">
        <v>8316</v>
      </c>
      <c r="S3969" s="16">
        <f t="shared" si="249"/>
        <v>42770.290590277778</v>
      </c>
      <c r="T3969" s="16">
        <f t="shared" si="250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51"/>
        <v>47.91</v>
      </c>
      <c r="Q3970" s="11" t="s">
        <v>8315</v>
      </c>
      <c r="R3970" t="s">
        <v>8316</v>
      </c>
      <c r="S3970" s="16">
        <f t="shared" si="249"/>
        <v>42452.815659722226</v>
      </c>
      <c r="T3970" s="16">
        <f t="shared" si="250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1"/>
        <v>35.17</v>
      </c>
      <c r="Q3971" s="11" t="s">
        <v>8315</v>
      </c>
      <c r="R3971" t="s">
        <v>8316</v>
      </c>
      <c r="S3971" s="16">
        <f t="shared" ref="S3971:S4034" si="253">(((J3971/60)/60)/24)+DATE(1970,1,1)</f>
        <v>42601.854699074072</v>
      </c>
      <c r="T3971" s="16">
        <f t="shared" ref="T3971:T4034" si="254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5.5</v>
      </c>
      <c r="Q3972" s="11" t="s">
        <v>8315</v>
      </c>
      <c r="R3972" t="s">
        <v>8316</v>
      </c>
      <c r="S3972" s="16">
        <f t="shared" si="253"/>
        <v>42447.863553240735</v>
      </c>
      <c r="T3972" s="16">
        <f t="shared" si="254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22.67</v>
      </c>
      <c r="Q3973" s="11" t="s">
        <v>8315</v>
      </c>
      <c r="R3973" t="s">
        <v>8316</v>
      </c>
      <c r="S3973" s="16">
        <f t="shared" si="253"/>
        <v>41811.536180555559</v>
      </c>
      <c r="T3973" s="16">
        <f t="shared" si="254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26.38</v>
      </c>
      <c r="Q3974" s="11" t="s">
        <v>8315</v>
      </c>
      <c r="R3974" t="s">
        <v>8316</v>
      </c>
      <c r="S3974" s="16">
        <f t="shared" si="253"/>
        <v>41981.067523148144</v>
      </c>
      <c r="T3974" s="16">
        <f t="shared" si="254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105.54</v>
      </c>
      <c r="Q3975" s="11" t="s">
        <v>8315</v>
      </c>
      <c r="R3975" t="s">
        <v>8316</v>
      </c>
      <c r="S3975" s="16">
        <f t="shared" si="253"/>
        <v>42469.68414351852</v>
      </c>
      <c r="T3975" s="16">
        <f t="shared" si="254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29.09</v>
      </c>
      <c r="Q3976" s="11" t="s">
        <v>8315</v>
      </c>
      <c r="R3976" t="s">
        <v>8316</v>
      </c>
      <c r="S3976" s="16">
        <f t="shared" si="253"/>
        <v>42493.546851851846</v>
      </c>
      <c r="T3976" s="16">
        <f t="shared" si="254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 t="str">
        <f t="shared" si="251"/>
        <v>N/A</v>
      </c>
      <c r="Q3977" s="11" t="s">
        <v>8315</v>
      </c>
      <c r="R3977" t="s">
        <v>8316</v>
      </c>
      <c r="S3977" s="16">
        <f t="shared" si="253"/>
        <v>42534.866875</v>
      </c>
      <c r="T3977" s="16">
        <f t="shared" si="254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62</v>
      </c>
      <c r="Q3978" s="11" t="s">
        <v>8315</v>
      </c>
      <c r="R3978" t="s">
        <v>8316</v>
      </c>
      <c r="S3978" s="16">
        <f t="shared" si="253"/>
        <v>41830.858344907407</v>
      </c>
      <c r="T3978" s="16">
        <f t="shared" si="254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217.5</v>
      </c>
      <c r="Q3979" s="11" t="s">
        <v>8315</v>
      </c>
      <c r="R3979" t="s">
        <v>8316</v>
      </c>
      <c r="S3979" s="16">
        <f t="shared" si="253"/>
        <v>42543.788564814815</v>
      </c>
      <c r="T3979" s="16">
        <f t="shared" si="254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26.75</v>
      </c>
      <c r="Q3980" s="11" t="s">
        <v>8315</v>
      </c>
      <c r="R3980" t="s">
        <v>8316</v>
      </c>
      <c r="S3980" s="16">
        <f t="shared" si="253"/>
        <v>41975.642974537041</v>
      </c>
      <c r="T3980" s="16">
        <f t="shared" si="254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18.329999999999998</v>
      </c>
      <c r="Q3981" s="11" t="s">
        <v>8315</v>
      </c>
      <c r="R3981" t="s">
        <v>8316</v>
      </c>
      <c r="S3981" s="16">
        <f t="shared" si="253"/>
        <v>42069.903437500005</v>
      </c>
      <c r="T3981" s="16">
        <f t="shared" si="254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64.290000000000006</v>
      </c>
      <c r="Q3982" s="11" t="s">
        <v>8315</v>
      </c>
      <c r="R3982" t="s">
        <v>8316</v>
      </c>
      <c r="S3982" s="16">
        <f t="shared" si="253"/>
        <v>41795.598923611113</v>
      </c>
      <c r="T3982" s="16">
        <f t="shared" si="254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175</v>
      </c>
      <c r="Q3983" s="11" t="s">
        <v>8315</v>
      </c>
      <c r="R3983" t="s">
        <v>8316</v>
      </c>
      <c r="S3983" s="16">
        <f t="shared" si="253"/>
        <v>42508.179965277777</v>
      </c>
      <c r="T3983" s="16">
        <f t="shared" si="254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34</v>
      </c>
      <c r="Q3984" s="11" t="s">
        <v>8315</v>
      </c>
      <c r="R3984" t="s">
        <v>8316</v>
      </c>
      <c r="S3984" s="16">
        <f t="shared" si="253"/>
        <v>42132.809953703705</v>
      </c>
      <c r="T3984" s="16">
        <f t="shared" si="254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84.28</v>
      </c>
      <c r="Q3985" s="11" t="s">
        <v>8315</v>
      </c>
      <c r="R3985" t="s">
        <v>8316</v>
      </c>
      <c r="S3985" s="16">
        <f t="shared" si="253"/>
        <v>41747.86986111111</v>
      </c>
      <c r="T3985" s="16">
        <f t="shared" si="254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9.5</v>
      </c>
      <c r="Q3986" s="11" t="s">
        <v>8315</v>
      </c>
      <c r="R3986" t="s">
        <v>8316</v>
      </c>
      <c r="S3986" s="16">
        <f t="shared" si="253"/>
        <v>41920.963472222218</v>
      </c>
      <c r="T3986" s="16">
        <f t="shared" si="254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33.74</v>
      </c>
      <c r="Q3987" s="11" t="s">
        <v>8315</v>
      </c>
      <c r="R3987" t="s">
        <v>8316</v>
      </c>
      <c r="S3987" s="16">
        <f t="shared" si="253"/>
        <v>42399.707407407404</v>
      </c>
      <c r="T3987" s="16">
        <f t="shared" si="254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37.54</v>
      </c>
      <c r="Q3988" s="11" t="s">
        <v>8315</v>
      </c>
      <c r="R3988" t="s">
        <v>8316</v>
      </c>
      <c r="S3988" s="16">
        <f t="shared" si="253"/>
        <v>42467.548541666663</v>
      </c>
      <c r="T3988" s="16">
        <f t="shared" si="254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11.62</v>
      </c>
      <c r="Q3989" s="11" t="s">
        <v>8315</v>
      </c>
      <c r="R3989" t="s">
        <v>8316</v>
      </c>
      <c r="S3989" s="16">
        <f t="shared" si="253"/>
        <v>41765.92465277778</v>
      </c>
      <c r="T3989" s="16">
        <f t="shared" si="254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8</v>
      </c>
      <c r="Q3990" s="11" t="s">
        <v>8315</v>
      </c>
      <c r="R3990" t="s">
        <v>8316</v>
      </c>
      <c r="S3990" s="16">
        <f t="shared" si="253"/>
        <v>42230.08116898148</v>
      </c>
      <c r="T3990" s="16">
        <f t="shared" si="254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t="str">
        <f t="shared" si="251"/>
        <v>N/A</v>
      </c>
      <c r="Q3991" s="11" t="s">
        <v>8315</v>
      </c>
      <c r="R3991" t="s">
        <v>8316</v>
      </c>
      <c r="S3991" s="16">
        <f t="shared" si="253"/>
        <v>42286.749780092592</v>
      </c>
      <c r="T3991" s="16">
        <f t="shared" si="254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23</v>
      </c>
      <c r="Q3992" s="11" t="s">
        <v>8315</v>
      </c>
      <c r="R3992" t="s">
        <v>8316</v>
      </c>
      <c r="S3992" s="16">
        <f t="shared" si="253"/>
        <v>42401.672372685185</v>
      </c>
      <c r="T3992" s="16">
        <f t="shared" si="254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100</v>
      </c>
      <c r="Q3993" s="11" t="s">
        <v>8315</v>
      </c>
      <c r="R3993" t="s">
        <v>8316</v>
      </c>
      <c r="S3993" s="16">
        <f t="shared" si="253"/>
        <v>42125.644467592589</v>
      </c>
      <c r="T3993" s="16">
        <f t="shared" si="254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60.11</v>
      </c>
      <c r="Q3994" s="11" t="s">
        <v>8315</v>
      </c>
      <c r="R3994" t="s">
        <v>8316</v>
      </c>
      <c r="S3994" s="16">
        <f t="shared" si="253"/>
        <v>42289.94049768518</v>
      </c>
      <c r="T3994" s="16">
        <f t="shared" si="254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3</v>
      </c>
      <c r="Q3995" s="11" t="s">
        <v>8315</v>
      </c>
      <c r="R3995" t="s">
        <v>8316</v>
      </c>
      <c r="S3995" s="16">
        <f t="shared" si="253"/>
        <v>42107.864722222221</v>
      </c>
      <c r="T3995" s="16">
        <f t="shared" si="254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</v>
      </c>
      <c r="Q3996" s="11" t="s">
        <v>8315</v>
      </c>
      <c r="R3996" t="s">
        <v>8316</v>
      </c>
      <c r="S3996" s="16">
        <f t="shared" si="253"/>
        <v>41809.389930555553</v>
      </c>
      <c r="T3996" s="16">
        <f t="shared" si="254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17.5</v>
      </c>
      <c r="Q3997" s="11" t="s">
        <v>8315</v>
      </c>
      <c r="R3997" t="s">
        <v>8316</v>
      </c>
      <c r="S3997" s="16">
        <f t="shared" si="253"/>
        <v>42019.683761574073</v>
      </c>
      <c r="T3997" s="16">
        <f t="shared" si="254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29.24</v>
      </c>
      <c r="Q3998" s="11" t="s">
        <v>8315</v>
      </c>
      <c r="R3998" t="s">
        <v>8316</v>
      </c>
      <c r="S3998" s="16">
        <f t="shared" si="253"/>
        <v>41950.26694444444</v>
      </c>
      <c r="T3998" s="16">
        <f t="shared" si="254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t="str">
        <f t="shared" ref="P3999:P4062" si="255">IFERROR(ROUND(E3999/L3999,2),"N/A")</f>
        <v>N/A</v>
      </c>
      <c r="Q3999" s="11" t="s">
        <v>8315</v>
      </c>
      <c r="R3999" t="s">
        <v>8316</v>
      </c>
      <c r="S3999" s="16">
        <f t="shared" si="253"/>
        <v>42069.391446759255</v>
      </c>
      <c r="T3999" s="16">
        <f t="shared" si="254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59.58</v>
      </c>
      <c r="Q4000" s="11" t="s">
        <v>8315</v>
      </c>
      <c r="R4000" t="s">
        <v>8316</v>
      </c>
      <c r="S4000" s="16">
        <f t="shared" si="253"/>
        <v>42061.963263888887</v>
      </c>
      <c r="T4000" s="16">
        <f t="shared" si="254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82.57</v>
      </c>
      <c r="Q4001" s="11" t="s">
        <v>8315</v>
      </c>
      <c r="R4001" t="s">
        <v>8316</v>
      </c>
      <c r="S4001" s="16">
        <f t="shared" si="253"/>
        <v>41842.828680555554</v>
      </c>
      <c r="T4001" s="16">
        <f t="shared" si="254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10</v>
      </c>
      <c r="Q4002" s="11" t="s">
        <v>8315</v>
      </c>
      <c r="R4002" t="s">
        <v>8316</v>
      </c>
      <c r="S4002" s="16">
        <f t="shared" si="253"/>
        <v>42437.64534722222</v>
      </c>
      <c r="T4002" s="16">
        <f t="shared" si="254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32.36</v>
      </c>
      <c r="Q4003" s="11" t="s">
        <v>8315</v>
      </c>
      <c r="R4003" t="s">
        <v>8316</v>
      </c>
      <c r="S4003" s="16">
        <f t="shared" si="253"/>
        <v>42775.964212962965</v>
      </c>
      <c r="T4003" s="16">
        <f t="shared" si="254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5.75</v>
      </c>
      <c r="Q4004" s="11" t="s">
        <v>8315</v>
      </c>
      <c r="R4004" t="s">
        <v>8316</v>
      </c>
      <c r="S4004" s="16">
        <f t="shared" si="253"/>
        <v>41879.043530092589</v>
      </c>
      <c r="T4004" s="16">
        <f t="shared" si="254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100.5</v>
      </c>
      <c r="Q4005" s="11" t="s">
        <v>8315</v>
      </c>
      <c r="R4005" t="s">
        <v>8316</v>
      </c>
      <c r="S4005" s="16">
        <f t="shared" si="253"/>
        <v>42020.587349537032</v>
      </c>
      <c r="T4005" s="16">
        <f t="shared" si="254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1</v>
      </c>
      <c r="Q4006" s="11" t="s">
        <v>8315</v>
      </c>
      <c r="R4006" t="s">
        <v>8316</v>
      </c>
      <c r="S4006" s="16">
        <f t="shared" si="253"/>
        <v>41890.16269675926</v>
      </c>
      <c r="T4006" s="16">
        <f t="shared" si="254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20</v>
      </c>
      <c r="Q4007" s="11" t="s">
        <v>8315</v>
      </c>
      <c r="R4007" t="s">
        <v>8316</v>
      </c>
      <c r="S4007" s="16">
        <f t="shared" si="253"/>
        <v>41872.807696759257</v>
      </c>
      <c r="T4007" s="16">
        <f t="shared" si="254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2</v>
      </c>
      <c r="Q4008" s="11" t="s">
        <v>8315</v>
      </c>
      <c r="R4008" t="s">
        <v>8316</v>
      </c>
      <c r="S4008" s="16">
        <f t="shared" si="253"/>
        <v>42391.772997685184</v>
      </c>
      <c r="T4008" s="16">
        <f t="shared" si="254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5</v>
      </c>
      <c r="Q4009" s="11" t="s">
        <v>8315</v>
      </c>
      <c r="R4009" t="s">
        <v>8316</v>
      </c>
      <c r="S4009" s="16">
        <f t="shared" si="253"/>
        <v>41848.772928240738</v>
      </c>
      <c r="T4009" s="16">
        <f t="shared" si="254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15</v>
      </c>
      <c r="Q4010" s="11" t="s">
        <v>8315</v>
      </c>
      <c r="R4010" t="s">
        <v>8316</v>
      </c>
      <c r="S4010" s="16">
        <f t="shared" si="253"/>
        <v>42177.964201388888</v>
      </c>
      <c r="T4010" s="16">
        <f t="shared" si="254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25</v>
      </c>
      <c r="Q4011" s="11" t="s">
        <v>8315</v>
      </c>
      <c r="R4011" t="s">
        <v>8316</v>
      </c>
      <c r="S4011" s="16">
        <f t="shared" si="253"/>
        <v>41851.700925925928</v>
      </c>
      <c r="T4011" s="16">
        <f t="shared" si="254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45.84</v>
      </c>
      <c r="Q4012" s="11" t="s">
        <v>8315</v>
      </c>
      <c r="R4012" t="s">
        <v>8316</v>
      </c>
      <c r="S4012" s="16">
        <f t="shared" si="253"/>
        <v>41921.770439814813</v>
      </c>
      <c r="T4012" s="16">
        <f t="shared" si="254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4.75</v>
      </c>
      <c r="Q4013" s="11" t="s">
        <v>8315</v>
      </c>
      <c r="R4013" t="s">
        <v>8316</v>
      </c>
      <c r="S4013" s="16">
        <f t="shared" si="253"/>
        <v>42002.54488425926</v>
      </c>
      <c r="T4013" s="16">
        <f t="shared" si="254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t="str">
        <f t="shared" si="255"/>
        <v>N/A</v>
      </c>
      <c r="Q4014" s="11" t="s">
        <v>8315</v>
      </c>
      <c r="R4014" t="s">
        <v>8316</v>
      </c>
      <c r="S4014" s="16">
        <f t="shared" si="253"/>
        <v>42096.544548611113</v>
      </c>
      <c r="T4014" s="16">
        <f t="shared" si="254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13</v>
      </c>
      <c r="Q4015" s="11" t="s">
        <v>8315</v>
      </c>
      <c r="R4015" t="s">
        <v>8316</v>
      </c>
      <c r="S4015" s="16">
        <f t="shared" si="253"/>
        <v>42021.301192129627</v>
      </c>
      <c r="T4015" s="16">
        <f t="shared" si="254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t="str">
        <f t="shared" si="255"/>
        <v>N/A</v>
      </c>
      <c r="Q4016" s="11" t="s">
        <v>8315</v>
      </c>
      <c r="R4016" t="s">
        <v>8316</v>
      </c>
      <c r="S4016" s="16">
        <f t="shared" si="253"/>
        <v>42419.246168981481</v>
      </c>
      <c r="T4016" s="16">
        <f t="shared" si="254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1</v>
      </c>
      <c r="Q4017" s="11" t="s">
        <v>8315</v>
      </c>
      <c r="R4017" t="s">
        <v>8316</v>
      </c>
      <c r="S4017" s="16">
        <f t="shared" si="253"/>
        <v>42174.780821759254</v>
      </c>
      <c r="T4017" s="16">
        <f t="shared" si="254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10</v>
      </c>
      <c r="Q4018" s="11" t="s">
        <v>8315</v>
      </c>
      <c r="R4018" t="s">
        <v>8316</v>
      </c>
      <c r="S4018" s="16">
        <f t="shared" si="253"/>
        <v>41869.872685185182</v>
      </c>
      <c r="T4018" s="16">
        <f t="shared" si="254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52.5</v>
      </c>
      <c r="Q4019" s="11" t="s">
        <v>8315</v>
      </c>
      <c r="R4019" t="s">
        <v>8316</v>
      </c>
      <c r="S4019" s="16">
        <f t="shared" si="253"/>
        <v>41856.672152777777</v>
      </c>
      <c r="T4019" s="16">
        <f t="shared" si="254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32.5</v>
      </c>
      <c r="Q4020" s="11" t="s">
        <v>8315</v>
      </c>
      <c r="R4020" t="s">
        <v>8316</v>
      </c>
      <c r="S4020" s="16">
        <f t="shared" si="253"/>
        <v>42620.91097222222</v>
      </c>
      <c r="T4020" s="16">
        <f t="shared" si="254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7.25</v>
      </c>
      <c r="Q4021" s="11" t="s">
        <v>8315</v>
      </c>
      <c r="R4021" t="s">
        <v>8316</v>
      </c>
      <c r="S4021" s="16">
        <f t="shared" si="253"/>
        <v>42417.675879629634</v>
      </c>
      <c r="T4021" s="16">
        <f t="shared" si="254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33.33</v>
      </c>
      <c r="Q4022" s="11" t="s">
        <v>8315</v>
      </c>
      <c r="R4022" t="s">
        <v>8316</v>
      </c>
      <c r="S4022" s="16">
        <f t="shared" si="253"/>
        <v>42057.190960648149</v>
      </c>
      <c r="T4022" s="16">
        <f t="shared" si="254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62.5</v>
      </c>
      <c r="Q4023" s="11" t="s">
        <v>8315</v>
      </c>
      <c r="R4023" t="s">
        <v>8316</v>
      </c>
      <c r="S4023" s="16">
        <f t="shared" si="253"/>
        <v>41878.911550925928</v>
      </c>
      <c r="T4023" s="16">
        <f t="shared" si="254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63.56</v>
      </c>
      <c r="Q4024" s="11" t="s">
        <v>8315</v>
      </c>
      <c r="R4024" t="s">
        <v>8316</v>
      </c>
      <c r="S4024" s="16">
        <f t="shared" si="253"/>
        <v>41990.584108796291</v>
      </c>
      <c r="T4024" s="16">
        <f t="shared" si="254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t="str">
        <f t="shared" si="255"/>
        <v>N/A</v>
      </c>
      <c r="Q4025" s="11" t="s">
        <v>8315</v>
      </c>
      <c r="R4025" t="s">
        <v>8316</v>
      </c>
      <c r="S4025" s="16">
        <f t="shared" si="253"/>
        <v>42408.999571759254</v>
      </c>
      <c r="T4025" s="16">
        <f t="shared" si="254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10</v>
      </c>
      <c r="Q4026" s="11" t="s">
        <v>8315</v>
      </c>
      <c r="R4026" t="s">
        <v>8316</v>
      </c>
      <c r="S4026" s="16">
        <f t="shared" si="253"/>
        <v>42217.670104166667</v>
      </c>
      <c r="T4026" s="16">
        <f t="shared" si="254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62.5</v>
      </c>
      <c r="Q4027" s="11" t="s">
        <v>8315</v>
      </c>
      <c r="R4027" t="s">
        <v>8316</v>
      </c>
      <c r="S4027" s="16">
        <f t="shared" si="253"/>
        <v>42151.237685185188</v>
      </c>
      <c r="T4027" s="16">
        <f t="shared" si="254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t="str">
        <f t="shared" si="255"/>
        <v>N/A</v>
      </c>
      <c r="Q4028" s="11" t="s">
        <v>8315</v>
      </c>
      <c r="R4028" t="s">
        <v>8316</v>
      </c>
      <c r="S4028" s="16">
        <f t="shared" si="253"/>
        <v>42282.655543981484</v>
      </c>
      <c r="T4028" s="16">
        <f t="shared" si="254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30.71</v>
      </c>
      <c r="Q4029" s="11" t="s">
        <v>8315</v>
      </c>
      <c r="R4029" t="s">
        <v>8316</v>
      </c>
      <c r="S4029" s="16">
        <f t="shared" si="253"/>
        <v>42768.97084490741</v>
      </c>
      <c r="T4029" s="16">
        <f t="shared" si="254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51</v>
      </c>
      <c r="Q4030" s="11" t="s">
        <v>8315</v>
      </c>
      <c r="R4030" t="s">
        <v>8316</v>
      </c>
      <c r="S4030" s="16">
        <f t="shared" si="253"/>
        <v>41765.938657407409</v>
      </c>
      <c r="T4030" s="16">
        <f t="shared" si="254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t="str">
        <f t="shared" si="255"/>
        <v>N/A</v>
      </c>
      <c r="Q4031" s="11" t="s">
        <v>8315</v>
      </c>
      <c r="R4031" t="s">
        <v>8316</v>
      </c>
      <c r="S4031" s="16">
        <f t="shared" si="253"/>
        <v>42322.025115740747</v>
      </c>
      <c r="T4031" s="16">
        <f t="shared" si="254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66.67</v>
      </c>
      <c r="Q4032" s="11" t="s">
        <v>8315</v>
      </c>
      <c r="R4032" t="s">
        <v>8316</v>
      </c>
      <c r="S4032" s="16">
        <f t="shared" si="253"/>
        <v>42374.655081018514</v>
      </c>
      <c r="T4032" s="16">
        <f t="shared" si="254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t="str">
        <f t="shared" si="255"/>
        <v>N/A</v>
      </c>
      <c r="Q4033" s="11" t="s">
        <v>8315</v>
      </c>
      <c r="R4033" t="s">
        <v>8316</v>
      </c>
      <c r="S4033" s="16">
        <f t="shared" si="253"/>
        <v>41941.585231481484</v>
      </c>
      <c r="T4033" s="16">
        <f t="shared" si="254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5"/>
        <v>59</v>
      </c>
      <c r="Q4034" s="11" t="s">
        <v>8315</v>
      </c>
      <c r="R4034" t="s">
        <v>8316</v>
      </c>
      <c r="S4034" s="16">
        <f t="shared" si="253"/>
        <v>42293.809212962966</v>
      </c>
      <c r="T4034" s="16">
        <f t="shared" si="254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5"/>
        <v>65.34</v>
      </c>
      <c r="Q4035" s="11" t="s">
        <v>8315</v>
      </c>
      <c r="R4035" t="s">
        <v>8316</v>
      </c>
      <c r="S4035" s="16">
        <f t="shared" ref="S4035:S4098" si="257">(((J4035/60)/60)/24)+DATE(1970,1,1)</f>
        <v>42614.268796296295</v>
      </c>
      <c r="T4035" s="16">
        <f t="shared" ref="T4035:T4098" si="258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100</v>
      </c>
      <c r="Q4036" s="11" t="s">
        <v>8315</v>
      </c>
      <c r="R4036" t="s">
        <v>8316</v>
      </c>
      <c r="S4036" s="16">
        <f t="shared" si="257"/>
        <v>42067.947337962964</v>
      </c>
      <c r="T4036" s="16">
        <f t="shared" si="258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147.4</v>
      </c>
      <c r="Q4037" s="11" t="s">
        <v>8315</v>
      </c>
      <c r="R4037" t="s">
        <v>8316</v>
      </c>
      <c r="S4037" s="16">
        <f t="shared" si="257"/>
        <v>41903.882951388885</v>
      </c>
      <c r="T4037" s="16">
        <f t="shared" si="258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166.06</v>
      </c>
      <c r="Q4038" s="11" t="s">
        <v>8315</v>
      </c>
      <c r="R4038" t="s">
        <v>8316</v>
      </c>
      <c r="S4038" s="16">
        <f t="shared" si="257"/>
        <v>41804.937083333331</v>
      </c>
      <c r="T4038" s="16">
        <f t="shared" si="258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40</v>
      </c>
      <c r="Q4039" s="11" t="s">
        <v>8315</v>
      </c>
      <c r="R4039" t="s">
        <v>8316</v>
      </c>
      <c r="S4039" s="16">
        <f t="shared" si="257"/>
        <v>42497.070775462969</v>
      </c>
      <c r="T4039" s="16">
        <f t="shared" si="258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75.25</v>
      </c>
      <c r="Q4040" s="11" t="s">
        <v>8315</v>
      </c>
      <c r="R4040" t="s">
        <v>8316</v>
      </c>
      <c r="S4040" s="16">
        <f t="shared" si="257"/>
        <v>41869.798726851855</v>
      </c>
      <c r="T4040" s="16">
        <f t="shared" si="258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60</v>
      </c>
      <c r="Q4041" s="11" t="s">
        <v>8315</v>
      </c>
      <c r="R4041" t="s">
        <v>8316</v>
      </c>
      <c r="S4041" s="16">
        <f t="shared" si="257"/>
        <v>42305.670914351853</v>
      </c>
      <c r="T4041" s="16">
        <f t="shared" si="258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1250</v>
      </c>
      <c r="Q4042" s="11" t="s">
        <v>8315</v>
      </c>
      <c r="R4042" t="s">
        <v>8316</v>
      </c>
      <c r="S4042" s="16">
        <f t="shared" si="257"/>
        <v>42144.231527777782</v>
      </c>
      <c r="T4042" s="16">
        <f t="shared" si="258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10.5</v>
      </c>
      <c r="Q4043" s="11" t="s">
        <v>8315</v>
      </c>
      <c r="R4043" t="s">
        <v>8316</v>
      </c>
      <c r="S4043" s="16">
        <f t="shared" si="257"/>
        <v>42559.474004629628</v>
      </c>
      <c r="T4043" s="16">
        <f t="shared" si="258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7</v>
      </c>
      <c r="Q4044" s="11" t="s">
        <v>8315</v>
      </c>
      <c r="R4044" t="s">
        <v>8316</v>
      </c>
      <c r="S4044" s="16">
        <f t="shared" si="257"/>
        <v>41995.084074074075</v>
      </c>
      <c r="T4044" s="16">
        <f t="shared" si="258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t="str">
        <f t="shared" si="255"/>
        <v>N/A</v>
      </c>
      <c r="Q4045" s="11" t="s">
        <v>8315</v>
      </c>
      <c r="R4045" t="s">
        <v>8316</v>
      </c>
      <c r="S4045" s="16">
        <f t="shared" si="257"/>
        <v>41948.957465277781</v>
      </c>
      <c r="T4045" s="16">
        <f t="shared" si="258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56.25</v>
      </c>
      <c r="Q4046" s="11" t="s">
        <v>8315</v>
      </c>
      <c r="R4046" t="s">
        <v>8316</v>
      </c>
      <c r="S4046" s="16">
        <f t="shared" si="257"/>
        <v>42074.219699074078</v>
      </c>
      <c r="T4046" s="16">
        <f t="shared" si="258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1</v>
      </c>
      <c r="Q4047" s="11" t="s">
        <v>8315</v>
      </c>
      <c r="R4047" t="s">
        <v>8316</v>
      </c>
      <c r="S4047" s="16">
        <f t="shared" si="257"/>
        <v>41842.201261574075</v>
      </c>
      <c r="T4047" s="16">
        <f t="shared" si="258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38.33</v>
      </c>
      <c r="Q4048" s="11" t="s">
        <v>8315</v>
      </c>
      <c r="R4048" t="s">
        <v>8316</v>
      </c>
      <c r="S4048" s="16">
        <f t="shared" si="257"/>
        <v>41904.650578703702</v>
      </c>
      <c r="T4048" s="16">
        <f t="shared" si="258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27.5</v>
      </c>
      <c r="Q4049" s="11" t="s">
        <v>8315</v>
      </c>
      <c r="R4049" t="s">
        <v>8316</v>
      </c>
      <c r="S4049" s="16">
        <f t="shared" si="257"/>
        <v>41991.022488425922</v>
      </c>
      <c r="T4049" s="16">
        <f t="shared" si="258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32.979999999999997</v>
      </c>
      <c r="Q4050" s="11" t="s">
        <v>8315</v>
      </c>
      <c r="R4050" t="s">
        <v>8316</v>
      </c>
      <c r="S4050" s="16">
        <f t="shared" si="257"/>
        <v>42436.509108796294</v>
      </c>
      <c r="T4050" s="16">
        <f t="shared" si="258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16</v>
      </c>
      <c r="Q4051" s="11" t="s">
        <v>8315</v>
      </c>
      <c r="R4051" t="s">
        <v>8316</v>
      </c>
      <c r="S4051" s="16">
        <f t="shared" si="257"/>
        <v>42169.958506944444</v>
      </c>
      <c r="T4051" s="16">
        <f t="shared" si="258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</v>
      </c>
      <c r="Q4052" s="11" t="s">
        <v>8315</v>
      </c>
      <c r="R4052" t="s">
        <v>8316</v>
      </c>
      <c r="S4052" s="16">
        <f t="shared" si="257"/>
        <v>41905.636469907404</v>
      </c>
      <c r="T4052" s="16">
        <f t="shared" si="258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t="str">
        <f t="shared" si="255"/>
        <v>N/A</v>
      </c>
      <c r="Q4053" s="11" t="s">
        <v>8315</v>
      </c>
      <c r="R4053" t="s">
        <v>8316</v>
      </c>
      <c r="S4053" s="16">
        <f t="shared" si="257"/>
        <v>41761.810150462967</v>
      </c>
      <c r="T4053" s="16">
        <f t="shared" si="258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86.62</v>
      </c>
      <c r="Q4054" s="11" t="s">
        <v>8315</v>
      </c>
      <c r="R4054" t="s">
        <v>8316</v>
      </c>
      <c r="S4054" s="16">
        <f t="shared" si="257"/>
        <v>41865.878657407404</v>
      </c>
      <c r="T4054" s="16">
        <f t="shared" si="258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55</v>
      </c>
      <c r="Q4055" s="11" t="s">
        <v>8315</v>
      </c>
      <c r="R4055" t="s">
        <v>8316</v>
      </c>
      <c r="S4055" s="16">
        <f t="shared" si="257"/>
        <v>41928.690138888887</v>
      </c>
      <c r="T4055" s="16">
        <f t="shared" si="258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t="str">
        <f t="shared" si="255"/>
        <v>N/A</v>
      </c>
      <c r="Q4056" s="11" t="s">
        <v>8315</v>
      </c>
      <c r="R4056" t="s">
        <v>8316</v>
      </c>
      <c r="S4056" s="16">
        <f t="shared" si="257"/>
        <v>42613.841261574074</v>
      </c>
      <c r="T4056" s="16">
        <f t="shared" si="258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41.95</v>
      </c>
      <c r="Q4057" s="11" t="s">
        <v>8315</v>
      </c>
      <c r="R4057" t="s">
        <v>8316</v>
      </c>
      <c r="S4057" s="16">
        <f t="shared" si="257"/>
        <v>41779.648506944446</v>
      </c>
      <c r="T4057" s="16">
        <f t="shared" si="258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88.33</v>
      </c>
      <c r="Q4058" s="11" t="s">
        <v>8315</v>
      </c>
      <c r="R4058" t="s">
        <v>8316</v>
      </c>
      <c r="S4058" s="16">
        <f t="shared" si="257"/>
        <v>42534.933321759265</v>
      </c>
      <c r="T4058" s="16">
        <f t="shared" si="258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129.16999999999999</v>
      </c>
      <c r="Q4059" s="11" t="s">
        <v>8315</v>
      </c>
      <c r="R4059" t="s">
        <v>8316</v>
      </c>
      <c r="S4059" s="16">
        <f t="shared" si="257"/>
        <v>42310.968518518523</v>
      </c>
      <c r="T4059" s="16">
        <f t="shared" si="258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23.75</v>
      </c>
      <c r="Q4060" s="11" t="s">
        <v>8315</v>
      </c>
      <c r="R4060" t="s">
        <v>8316</v>
      </c>
      <c r="S4060" s="16">
        <f t="shared" si="257"/>
        <v>42446.060694444444</v>
      </c>
      <c r="T4060" s="16">
        <f t="shared" si="258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35.71</v>
      </c>
      <c r="Q4061" s="11" t="s">
        <v>8315</v>
      </c>
      <c r="R4061" t="s">
        <v>8316</v>
      </c>
      <c r="S4061" s="16">
        <f t="shared" si="257"/>
        <v>41866.640648148146</v>
      </c>
      <c r="T4061" s="16">
        <f t="shared" si="258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57</v>
      </c>
      <c r="Q4062" s="11" t="s">
        <v>8315</v>
      </c>
      <c r="R4062" t="s">
        <v>8316</v>
      </c>
      <c r="S4062" s="16">
        <f t="shared" si="257"/>
        <v>41779.695092592592</v>
      </c>
      <c r="T4062" s="16">
        <f t="shared" si="258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t="str">
        <f t="shared" ref="P4063:P4115" si="259">IFERROR(ROUND(E4063/L4063,2),"N/A")</f>
        <v>N/A</v>
      </c>
      <c r="Q4063" s="11" t="s">
        <v>8315</v>
      </c>
      <c r="R4063" t="s">
        <v>8316</v>
      </c>
      <c r="S4063" s="16">
        <f t="shared" si="257"/>
        <v>42421.141469907408</v>
      </c>
      <c r="T4063" s="16">
        <f t="shared" si="258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163.33000000000001</v>
      </c>
      <c r="Q4064" s="11" t="s">
        <v>8315</v>
      </c>
      <c r="R4064" t="s">
        <v>8316</v>
      </c>
      <c r="S4064" s="16">
        <f t="shared" si="257"/>
        <v>42523.739212962959</v>
      </c>
      <c r="T4064" s="16">
        <f t="shared" si="258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15</v>
      </c>
      <c r="Q4065" s="11" t="s">
        <v>8315</v>
      </c>
      <c r="R4065" t="s">
        <v>8316</v>
      </c>
      <c r="S4065" s="16">
        <f t="shared" si="257"/>
        <v>41787.681527777779</v>
      </c>
      <c r="T4065" s="16">
        <f t="shared" si="258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64.17</v>
      </c>
      <c r="Q4066" s="11" t="s">
        <v>8315</v>
      </c>
      <c r="R4066" t="s">
        <v>8316</v>
      </c>
      <c r="S4066" s="16">
        <f t="shared" si="257"/>
        <v>42093.588263888887</v>
      </c>
      <c r="T4066" s="16">
        <f t="shared" si="258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6.75</v>
      </c>
      <c r="Q4067" s="11" t="s">
        <v>8315</v>
      </c>
      <c r="R4067" t="s">
        <v>8316</v>
      </c>
      <c r="S4067" s="16">
        <f t="shared" si="257"/>
        <v>41833.951516203706</v>
      </c>
      <c r="T4067" s="16">
        <f t="shared" si="258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25</v>
      </c>
      <c r="Q4068" s="11" t="s">
        <v>8315</v>
      </c>
      <c r="R4068" t="s">
        <v>8316</v>
      </c>
      <c r="S4068" s="16">
        <f t="shared" si="257"/>
        <v>42479.039212962962</v>
      </c>
      <c r="T4068" s="16">
        <f t="shared" si="258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179.12</v>
      </c>
      <c r="Q4069" s="11" t="s">
        <v>8315</v>
      </c>
      <c r="R4069" t="s">
        <v>8316</v>
      </c>
      <c r="S4069" s="16">
        <f t="shared" si="257"/>
        <v>42235.117476851854</v>
      </c>
      <c r="T4069" s="16">
        <f t="shared" si="258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34.950000000000003</v>
      </c>
      <c r="Q4070" s="11" t="s">
        <v>8315</v>
      </c>
      <c r="R4070" t="s">
        <v>8316</v>
      </c>
      <c r="S4070" s="16">
        <f t="shared" si="257"/>
        <v>42718.963599537034</v>
      </c>
      <c r="T4070" s="16">
        <f t="shared" si="258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33.08</v>
      </c>
      <c r="Q4071" s="11" t="s">
        <v>8315</v>
      </c>
      <c r="R4071" t="s">
        <v>8316</v>
      </c>
      <c r="S4071" s="16">
        <f t="shared" si="257"/>
        <v>42022.661527777775</v>
      </c>
      <c r="T4071" s="16">
        <f t="shared" si="258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27.5</v>
      </c>
      <c r="Q4072" s="11" t="s">
        <v>8315</v>
      </c>
      <c r="R4072" t="s">
        <v>8316</v>
      </c>
      <c r="S4072" s="16">
        <f t="shared" si="257"/>
        <v>42031.666898148149</v>
      </c>
      <c r="T4072" s="16">
        <f t="shared" si="258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t="str">
        <f t="shared" si="259"/>
        <v>N/A</v>
      </c>
      <c r="Q4073" s="11" t="s">
        <v>8315</v>
      </c>
      <c r="R4073" t="s">
        <v>8316</v>
      </c>
      <c r="S4073" s="16">
        <f t="shared" si="257"/>
        <v>42700.804756944446</v>
      </c>
      <c r="T4073" s="16">
        <f t="shared" si="258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2</v>
      </c>
      <c r="Q4074" s="11" t="s">
        <v>8315</v>
      </c>
      <c r="R4074" t="s">
        <v>8316</v>
      </c>
      <c r="S4074" s="16">
        <f t="shared" si="257"/>
        <v>41812.77443287037</v>
      </c>
      <c r="T4074" s="16">
        <f t="shared" si="258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18.5</v>
      </c>
      <c r="Q4075" s="11" t="s">
        <v>8315</v>
      </c>
      <c r="R4075" t="s">
        <v>8316</v>
      </c>
      <c r="S4075" s="16">
        <f t="shared" si="257"/>
        <v>42078.34520833334</v>
      </c>
      <c r="T4075" s="16">
        <f t="shared" si="258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35</v>
      </c>
      <c r="Q4076" s="11" t="s">
        <v>8315</v>
      </c>
      <c r="R4076" t="s">
        <v>8316</v>
      </c>
      <c r="S4076" s="16">
        <f t="shared" si="257"/>
        <v>42283.552951388891</v>
      </c>
      <c r="T4076" s="16">
        <f t="shared" si="258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44.31</v>
      </c>
      <c r="Q4077" s="11" t="s">
        <v>8315</v>
      </c>
      <c r="R4077" t="s">
        <v>8316</v>
      </c>
      <c r="S4077" s="16">
        <f t="shared" si="257"/>
        <v>41779.045937499999</v>
      </c>
      <c r="T4077" s="16">
        <f t="shared" si="258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t="str">
        <f t="shared" si="259"/>
        <v>N/A</v>
      </c>
      <c r="Q4078" s="11" t="s">
        <v>8315</v>
      </c>
      <c r="R4078" t="s">
        <v>8316</v>
      </c>
      <c r="S4078" s="16">
        <f t="shared" si="257"/>
        <v>41905.795706018522</v>
      </c>
      <c r="T4078" s="16">
        <f t="shared" si="258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222.5</v>
      </c>
      <c r="Q4079" s="11" t="s">
        <v>8315</v>
      </c>
      <c r="R4079" t="s">
        <v>8316</v>
      </c>
      <c r="S4079" s="16">
        <f t="shared" si="257"/>
        <v>42695.7105787037</v>
      </c>
      <c r="T4079" s="16">
        <f t="shared" si="258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t="str">
        <f t="shared" si="259"/>
        <v>N/A</v>
      </c>
      <c r="Q4080" s="11" t="s">
        <v>8315</v>
      </c>
      <c r="R4080" t="s">
        <v>8316</v>
      </c>
      <c r="S4080" s="16">
        <f t="shared" si="257"/>
        <v>42732.787523148145</v>
      </c>
      <c r="T4080" s="16">
        <f t="shared" si="258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5</v>
      </c>
      <c r="Q4081" s="11" t="s">
        <v>8315</v>
      </c>
      <c r="R4081" t="s">
        <v>8316</v>
      </c>
      <c r="S4081" s="16">
        <f t="shared" si="257"/>
        <v>42510.938900462963</v>
      </c>
      <c r="T4081" s="16">
        <f t="shared" si="258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t="str">
        <f t="shared" si="259"/>
        <v>N/A</v>
      </c>
      <c r="Q4082" s="11" t="s">
        <v>8315</v>
      </c>
      <c r="R4082" t="s">
        <v>8316</v>
      </c>
      <c r="S4082" s="16">
        <f t="shared" si="257"/>
        <v>42511.698101851856</v>
      </c>
      <c r="T4082" s="16">
        <f t="shared" si="258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29.17</v>
      </c>
      <c r="Q4083" s="11" t="s">
        <v>8315</v>
      </c>
      <c r="R4083" t="s">
        <v>8316</v>
      </c>
      <c r="S4083" s="16">
        <f t="shared" si="257"/>
        <v>42041.581307870365</v>
      </c>
      <c r="T4083" s="16">
        <f t="shared" si="258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1.5</v>
      </c>
      <c r="Q4084" s="11" t="s">
        <v>8315</v>
      </c>
      <c r="R4084" t="s">
        <v>8316</v>
      </c>
      <c r="S4084" s="16">
        <f t="shared" si="257"/>
        <v>42307.189270833333</v>
      </c>
      <c r="T4084" s="16">
        <f t="shared" si="258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126.5</v>
      </c>
      <c r="Q4085" s="11" t="s">
        <v>8315</v>
      </c>
      <c r="R4085" t="s">
        <v>8316</v>
      </c>
      <c r="S4085" s="16">
        <f t="shared" si="257"/>
        <v>42353.761759259258</v>
      </c>
      <c r="T4085" s="16">
        <f t="shared" si="258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10</v>
      </c>
      <c r="Q4086" s="11" t="s">
        <v>8315</v>
      </c>
      <c r="R4086" t="s">
        <v>8316</v>
      </c>
      <c r="S4086" s="16">
        <f t="shared" si="257"/>
        <v>42622.436412037037</v>
      </c>
      <c r="T4086" s="16">
        <f t="shared" si="258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10</v>
      </c>
      <c r="Q4087" s="11" t="s">
        <v>8315</v>
      </c>
      <c r="R4087" t="s">
        <v>8316</v>
      </c>
      <c r="S4087" s="16">
        <f t="shared" si="257"/>
        <v>42058.603877314818</v>
      </c>
      <c r="T4087" s="16">
        <f t="shared" si="258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9.4</v>
      </c>
      <c r="Q4088" s="11" t="s">
        <v>8315</v>
      </c>
      <c r="R4088" t="s">
        <v>8316</v>
      </c>
      <c r="S4088" s="16">
        <f t="shared" si="257"/>
        <v>42304.940960648149</v>
      </c>
      <c r="T4088" s="16">
        <f t="shared" si="258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t="str">
        <f t="shared" si="259"/>
        <v>N/A</v>
      </c>
      <c r="Q4089" s="11" t="s">
        <v>8315</v>
      </c>
      <c r="R4089" t="s">
        <v>8316</v>
      </c>
      <c r="S4089" s="16">
        <f t="shared" si="257"/>
        <v>42538.742893518516</v>
      </c>
      <c r="T4089" s="16">
        <f t="shared" si="258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72</v>
      </c>
      <c r="Q4090" s="11" t="s">
        <v>8315</v>
      </c>
      <c r="R4090" t="s">
        <v>8316</v>
      </c>
      <c r="S4090" s="16">
        <f t="shared" si="257"/>
        <v>41990.612546296295</v>
      </c>
      <c r="T4090" s="16">
        <f t="shared" si="258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30</v>
      </c>
      <c r="Q4091" s="11" t="s">
        <v>8315</v>
      </c>
      <c r="R4091" t="s">
        <v>8316</v>
      </c>
      <c r="S4091" s="16">
        <f t="shared" si="257"/>
        <v>42122.732499999998</v>
      </c>
      <c r="T4091" s="16">
        <f t="shared" si="258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10.67</v>
      </c>
      <c r="Q4092" s="11" t="s">
        <v>8315</v>
      </c>
      <c r="R4092" t="s">
        <v>8316</v>
      </c>
      <c r="S4092" s="16">
        <f t="shared" si="257"/>
        <v>42209.67288194444</v>
      </c>
      <c r="T4092" s="16">
        <f t="shared" si="258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25.5</v>
      </c>
      <c r="Q4093" s="11" t="s">
        <v>8315</v>
      </c>
      <c r="R4093" t="s">
        <v>8316</v>
      </c>
      <c r="S4093" s="16">
        <f t="shared" si="257"/>
        <v>41990.506377314814</v>
      </c>
      <c r="T4093" s="16">
        <f t="shared" si="258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20</v>
      </c>
      <c r="Q4094" s="11" t="s">
        <v>8315</v>
      </c>
      <c r="R4094" t="s">
        <v>8316</v>
      </c>
      <c r="S4094" s="16">
        <f t="shared" si="257"/>
        <v>42039.194988425923</v>
      </c>
      <c r="T4094" s="16">
        <f t="shared" si="258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15</v>
      </c>
      <c r="Q4095" s="11" t="s">
        <v>8315</v>
      </c>
      <c r="R4095" t="s">
        <v>8316</v>
      </c>
      <c r="S4095" s="16">
        <f t="shared" si="257"/>
        <v>42178.815891203703</v>
      </c>
      <c r="T4095" s="16">
        <f t="shared" si="258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91.25</v>
      </c>
      <c r="Q4096" s="11" t="s">
        <v>8315</v>
      </c>
      <c r="R4096" t="s">
        <v>8316</v>
      </c>
      <c r="S4096" s="16">
        <f t="shared" si="257"/>
        <v>41890.086805555555</v>
      </c>
      <c r="T4096" s="16">
        <f t="shared" si="258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800</v>
      </c>
      <c r="Q4097" s="11" t="s">
        <v>8315</v>
      </c>
      <c r="R4097" t="s">
        <v>8316</v>
      </c>
      <c r="S4097" s="16">
        <f t="shared" si="257"/>
        <v>42693.031828703708</v>
      </c>
      <c r="T4097" s="16">
        <f t="shared" si="258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9"/>
        <v>80</v>
      </c>
      <c r="Q4098" s="11" t="s">
        <v>8315</v>
      </c>
      <c r="R4098" t="s">
        <v>8316</v>
      </c>
      <c r="S4098" s="16">
        <f t="shared" si="257"/>
        <v>42750.530312499999</v>
      </c>
      <c r="T4098" s="16">
        <f t="shared" si="258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 t="str">
        <f t="shared" si="259"/>
        <v>N/A</v>
      </c>
      <c r="Q4099" s="11" t="s">
        <v>8315</v>
      </c>
      <c r="R4099" t="s">
        <v>8316</v>
      </c>
      <c r="S4099" s="16">
        <f t="shared" ref="S4099:S4115" si="261">(((J4099/60)/60)/24)+DATE(1970,1,1)</f>
        <v>42344.824502314819</v>
      </c>
      <c r="T4099" s="16">
        <f t="shared" ref="T4099:T4115" si="262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 t="str">
        <f t="shared" si="259"/>
        <v>N/A</v>
      </c>
      <c r="Q4100" s="11" t="s">
        <v>8315</v>
      </c>
      <c r="R4100" t="s">
        <v>8316</v>
      </c>
      <c r="S4100" s="16">
        <f t="shared" si="261"/>
        <v>42495.722187499996</v>
      </c>
      <c r="T4100" s="16">
        <f t="shared" si="262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50</v>
      </c>
      <c r="Q4101" s="11" t="s">
        <v>8315</v>
      </c>
      <c r="R4101" t="s">
        <v>8316</v>
      </c>
      <c r="S4101" s="16">
        <f t="shared" si="261"/>
        <v>42570.850381944445</v>
      </c>
      <c r="T4101" s="16">
        <f t="shared" si="262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 t="str">
        <f t="shared" si="259"/>
        <v>N/A</v>
      </c>
      <c r="Q4102" s="11" t="s">
        <v>8315</v>
      </c>
      <c r="R4102" t="s">
        <v>8316</v>
      </c>
      <c r="S4102" s="16">
        <f t="shared" si="261"/>
        <v>41927.124884259261</v>
      </c>
      <c r="T4102" s="16">
        <f t="shared" si="262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 t="str">
        <f t="shared" si="259"/>
        <v>N/A</v>
      </c>
      <c r="Q4103" s="11" t="s">
        <v>8315</v>
      </c>
      <c r="R4103" t="s">
        <v>8316</v>
      </c>
      <c r="S4103" s="16">
        <f t="shared" si="261"/>
        <v>42730.903726851851</v>
      </c>
      <c r="T4103" s="16">
        <f t="shared" si="262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22.83</v>
      </c>
      <c r="Q4104" s="11" t="s">
        <v>8315</v>
      </c>
      <c r="R4104" t="s">
        <v>8316</v>
      </c>
      <c r="S4104" s="16">
        <f t="shared" si="261"/>
        <v>42475.848067129627</v>
      </c>
      <c r="T4104" s="16">
        <f t="shared" si="262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16.670000000000002</v>
      </c>
      <c r="Q4105" s="11" t="s">
        <v>8315</v>
      </c>
      <c r="R4105" t="s">
        <v>8316</v>
      </c>
      <c r="S4105" s="16">
        <f t="shared" si="261"/>
        <v>42188.83293981482</v>
      </c>
      <c r="T4105" s="16">
        <f t="shared" si="262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45.79</v>
      </c>
      <c r="Q4106" s="11" t="s">
        <v>8315</v>
      </c>
      <c r="R4106" t="s">
        <v>8316</v>
      </c>
      <c r="S4106" s="16">
        <f t="shared" si="261"/>
        <v>42640.278171296297</v>
      </c>
      <c r="T4106" s="16">
        <f t="shared" si="262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383.33</v>
      </c>
      <c r="Q4107" s="11" t="s">
        <v>8315</v>
      </c>
      <c r="R4107" t="s">
        <v>8316</v>
      </c>
      <c r="S4107" s="16">
        <f t="shared" si="261"/>
        <v>42697.010520833333</v>
      </c>
      <c r="T4107" s="16">
        <f t="shared" si="262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106.97</v>
      </c>
      <c r="Q4108" s="11" t="s">
        <v>8315</v>
      </c>
      <c r="R4108" t="s">
        <v>8316</v>
      </c>
      <c r="S4108" s="16">
        <f t="shared" si="261"/>
        <v>42053.049375000002</v>
      </c>
      <c r="T4108" s="16">
        <f t="shared" si="262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10.25</v>
      </c>
      <c r="Q4109" s="11" t="s">
        <v>8315</v>
      </c>
      <c r="R4109" t="s">
        <v>8316</v>
      </c>
      <c r="S4109" s="16">
        <f t="shared" si="261"/>
        <v>41883.916678240741</v>
      </c>
      <c r="T4109" s="16">
        <f t="shared" si="262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59</v>
      </c>
      <c r="Q4110" s="11" t="s">
        <v>8315</v>
      </c>
      <c r="R4110" t="s">
        <v>8316</v>
      </c>
      <c r="S4110" s="16">
        <f t="shared" si="261"/>
        <v>42767.031678240746</v>
      </c>
      <c r="T4110" s="16">
        <f t="shared" si="262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t="str">
        <f t="shared" si="259"/>
        <v>N/A</v>
      </c>
      <c r="Q4111" s="11" t="s">
        <v>8315</v>
      </c>
      <c r="R4111" t="s">
        <v>8316</v>
      </c>
      <c r="S4111" s="16">
        <f t="shared" si="261"/>
        <v>42307.539398148147</v>
      </c>
      <c r="T4111" s="16">
        <f t="shared" si="262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14.33</v>
      </c>
      <c r="Q4112" s="11" t="s">
        <v>8315</v>
      </c>
      <c r="R4112" t="s">
        <v>8316</v>
      </c>
      <c r="S4112" s="16">
        <f t="shared" si="261"/>
        <v>42512.626747685179</v>
      </c>
      <c r="T4112" s="16">
        <f t="shared" si="262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15.67</v>
      </c>
      <c r="Q4113" s="11" t="s">
        <v>8315</v>
      </c>
      <c r="R4113" t="s">
        <v>8316</v>
      </c>
      <c r="S4113" s="16">
        <f t="shared" si="261"/>
        <v>42029.135879629626</v>
      </c>
      <c r="T4113" s="16">
        <f t="shared" si="262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1</v>
      </c>
      <c r="Q4114" s="11" t="s">
        <v>8315</v>
      </c>
      <c r="R4114" t="s">
        <v>8316</v>
      </c>
      <c r="S4114" s="16">
        <f t="shared" si="261"/>
        <v>42400.946597222224</v>
      </c>
      <c r="T4114" s="16">
        <f t="shared" si="262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1</v>
      </c>
      <c r="Q4115" s="11" t="s">
        <v>8315</v>
      </c>
      <c r="R4115" t="s">
        <v>8316</v>
      </c>
      <c r="S4115" s="16">
        <f t="shared" si="261"/>
        <v>42358.573182870372</v>
      </c>
      <c r="T4115" s="16">
        <f t="shared" si="262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79D7-9669-4FC2-802D-5AE58C62DDA1}">
  <dimension ref="A1:T141"/>
  <sheetViews>
    <sheetView workbookViewId="0">
      <selection activeCell="H2" sqref="H2"/>
    </sheetView>
  </sheetViews>
  <sheetFormatPr defaultRowHeight="15" x14ac:dyDescent="0.25"/>
  <cols>
    <col min="4" max="4" width="12.28515625" customWidth="1"/>
    <col min="5" max="5" width="12" customWidth="1"/>
    <col min="19" max="19" width="14.28515625" customWidth="1"/>
    <col min="20" max="20" width="14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0.1" customHeight="1" x14ac:dyDescent="0.25">
      <c r="A2">
        <v>1941</v>
      </c>
      <c r="B2" s="9" t="s">
        <v>1942</v>
      </c>
      <c r="C2" s="3" t="s">
        <v>6051</v>
      </c>
      <c r="D2" s="5">
        <v>250000</v>
      </c>
      <c r="E2" s="7">
        <v>315295.89</v>
      </c>
      <c r="F2" t="s">
        <v>8218</v>
      </c>
      <c r="G2" t="s">
        <v>8223</v>
      </c>
      <c r="H2" t="s">
        <v>8245</v>
      </c>
      <c r="I2">
        <v>1400137131</v>
      </c>
      <c r="J2">
        <v>1397545131</v>
      </c>
      <c r="K2" t="b">
        <v>1</v>
      </c>
      <c r="L2">
        <v>4883</v>
      </c>
      <c r="M2" t="b">
        <v>1</v>
      </c>
      <c r="N2" t="s">
        <v>8293</v>
      </c>
      <c r="O2">
        <v>126</v>
      </c>
      <c r="P2">
        <v>64.569999999999993</v>
      </c>
      <c r="Q2" s="11" t="s">
        <v>8317</v>
      </c>
      <c r="R2" t="s">
        <v>8347</v>
      </c>
      <c r="S2" s="16">
        <v>41744.290868055556</v>
      </c>
      <c r="T2" s="16">
        <v>41774.290868055556</v>
      </c>
    </row>
    <row r="3" spans="1:20" ht="50.1" customHeight="1" x14ac:dyDescent="0.25">
      <c r="A3">
        <v>1942</v>
      </c>
      <c r="B3" s="9" t="s">
        <v>1943</v>
      </c>
      <c r="C3" s="3" t="s">
        <v>6052</v>
      </c>
      <c r="D3" s="5">
        <v>6000</v>
      </c>
      <c r="E3" s="7">
        <v>8306.42</v>
      </c>
      <c r="F3" t="s">
        <v>8218</v>
      </c>
      <c r="G3" t="s">
        <v>8223</v>
      </c>
      <c r="H3" t="s">
        <v>8245</v>
      </c>
      <c r="I3">
        <v>1309809140</v>
      </c>
      <c r="J3">
        <v>1302033140</v>
      </c>
      <c r="K3" t="b">
        <v>1</v>
      </c>
      <c r="L3">
        <v>95</v>
      </c>
      <c r="M3" t="b">
        <v>1</v>
      </c>
      <c r="N3" t="s">
        <v>8293</v>
      </c>
      <c r="O3">
        <v>138</v>
      </c>
      <c r="P3">
        <v>87.44</v>
      </c>
      <c r="Q3" s="11" t="s">
        <v>8317</v>
      </c>
      <c r="R3" t="s">
        <v>8347</v>
      </c>
      <c r="S3" s="16">
        <v>40638.828009259261</v>
      </c>
      <c r="T3" s="16">
        <v>40728.828009259261</v>
      </c>
    </row>
    <row r="4" spans="1:20" ht="50.1" customHeight="1" x14ac:dyDescent="0.25">
      <c r="A4">
        <v>1943</v>
      </c>
      <c r="B4" s="9" t="s">
        <v>1944</v>
      </c>
      <c r="C4" s="3" t="s">
        <v>6053</v>
      </c>
      <c r="D4" s="5">
        <v>10000</v>
      </c>
      <c r="E4" s="7">
        <v>170525</v>
      </c>
      <c r="F4" t="s">
        <v>8218</v>
      </c>
      <c r="G4" t="s">
        <v>8223</v>
      </c>
      <c r="H4" t="s">
        <v>8245</v>
      </c>
      <c r="I4">
        <v>1470896916</v>
      </c>
      <c r="J4">
        <v>1467008916</v>
      </c>
      <c r="K4" t="b">
        <v>1</v>
      </c>
      <c r="L4">
        <v>2478</v>
      </c>
      <c r="M4" t="b">
        <v>1</v>
      </c>
      <c r="N4" t="s">
        <v>8293</v>
      </c>
      <c r="O4">
        <v>1705</v>
      </c>
      <c r="P4">
        <v>68.819999999999993</v>
      </c>
      <c r="Q4" s="11" t="s">
        <v>8317</v>
      </c>
      <c r="R4" t="s">
        <v>8347</v>
      </c>
      <c r="S4" s="16">
        <v>42548.269861111112</v>
      </c>
      <c r="T4" s="16">
        <v>42593.269861111112</v>
      </c>
    </row>
    <row r="5" spans="1:20" ht="50.1" customHeight="1" x14ac:dyDescent="0.25">
      <c r="A5">
        <v>1944</v>
      </c>
      <c r="B5" s="9" t="s">
        <v>1945</v>
      </c>
      <c r="C5" s="3" t="s">
        <v>6054</v>
      </c>
      <c r="D5" s="5">
        <v>40000</v>
      </c>
      <c r="E5" s="7">
        <v>315222.2</v>
      </c>
      <c r="F5" t="s">
        <v>8218</v>
      </c>
      <c r="G5" t="s">
        <v>8223</v>
      </c>
      <c r="H5" t="s">
        <v>8245</v>
      </c>
      <c r="I5">
        <v>1398952890</v>
      </c>
      <c r="J5">
        <v>1396360890</v>
      </c>
      <c r="K5" t="b">
        <v>1</v>
      </c>
      <c r="L5">
        <v>1789</v>
      </c>
      <c r="M5" t="b">
        <v>1</v>
      </c>
      <c r="N5" t="s">
        <v>8293</v>
      </c>
      <c r="O5">
        <v>788</v>
      </c>
      <c r="P5">
        <v>176.2</v>
      </c>
      <c r="Q5" s="11" t="s">
        <v>8317</v>
      </c>
      <c r="R5" t="s">
        <v>8347</v>
      </c>
      <c r="S5" s="16">
        <v>41730.584374999999</v>
      </c>
      <c r="T5" s="16">
        <v>41760.584374999999</v>
      </c>
    </row>
    <row r="6" spans="1:20" ht="50.1" customHeight="1" x14ac:dyDescent="0.25">
      <c r="A6">
        <v>1945</v>
      </c>
      <c r="B6" s="9" t="s">
        <v>1946</v>
      </c>
      <c r="C6" s="3" t="s">
        <v>6055</v>
      </c>
      <c r="D6" s="5">
        <v>100000</v>
      </c>
      <c r="E6" s="7">
        <v>348018</v>
      </c>
      <c r="F6" t="s">
        <v>8218</v>
      </c>
      <c r="G6" t="s">
        <v>8226</v>
      </c>
      <c r="H6" t="s">
        <v>8248</v>
      </c>
      <c r="I6">
        <v>1436680958</v>
      </c>
      <c r="J6">
        <v>1433224958</v>
      </c>
      <c r="K6" t="b">
        <v>1</v>
      </c>
      <c r="L6">
        <v>680</v>
      </c>
      <c r="M6" t="b">
        <v>1</v>
      </c>
      <c r="N6" t="s">
        <v>8293</v>
      </c>
      <c r="O6">
        <v>348</v>
      </c>
      <c r="P6">
        <v>511.79</v>
      </c>
      <c r="Q6" s="11" t="s">
        <v>8317</v>
      </c>
      <c r="R6" t="s">
        <v>8347</v>
      </c>
      <c r="S6" s="16">
        <v>42157.251828703709</v>
      </c>
      <c r="T6" s="16">
        <v>42197.251828703709</v>
      </c>
    </row>
    <row r="7" spans="1:20" ht="50.1" customHeight="1" x14ac:dyDescent="0.25">
      <c r="A7">
        <v>1946</v>
      </c>
      <c r="B7" s="9" t="s">
        <v>1947</v>
      </c>
      <c r="C7" s="3" t="s">
        <v>6056</v>
      </c>
      <c r="D7" s="5">
        <v>7500</v>
      </c>
      <c r="E7" s="7">
        <v>11231</v>
      </c>
      <c r="F7" t="s">
        <v>8218</v>
      </c>
      <c r="G7" t="s">
        <v>8223</v>
      </c>
      <c r="H7" t="s">
        <v>8245</v>
      </c>
      <c r="I7">
        <v>1397961361</v>
      </c>
      <c r="J7">
        <v>1392780961</v>
      </c>
      <c r="K7" t="b">
        <v>1</v>
      </c>
      <c r="L7">
        <v>70</v>
      </c>
      <c r="M7" t="b">
        <v>1</v>
      </c>
      <c r="N7" t="s">
        <v>8293</v>
      </c>
      <c r="O7">
        <v>150</v>
      </c>
      <c r="P7">
        <v>160.44</v>
      </c>
      <c r="Q7" s="11" t="s">
        <v>8317</v>
      </c>
      <c r="R7" t="s">
        <v>8347</v>
      </c>
      <c r="S7" s="16">
        <v>41689.150011574071</v>
      </c>
      <c r="T7" s="16">
        <v>41749.108344907407</v>
      </c>
    </row>
    <row r="8" spans="1:20" ht="50.1" customHeight="1" x14ac:dyDescent="0.25">
      <c r="A8">
        <v>1947</v>
      </c>
      <c r="B8" s="9" t="s">
        <v>1948</v>
      </c>
      <c r="C8" s="3" t="s">
        <v>6057</v>
      </c>
      <c r="D8" s="5">
        <v>800</v>
      </c>
      <c r="E8" s="7">
        <v>805.07</v>
      </c>
      <c r="F8" t="s">
        <v>8218</v>
      </c>
      <c r="G8" t="s">
        <v>8223</v>
      </c>
      <c r="H8" t="s">
        <v>8245</v>
      </c>
      <c r="I8">
        <v>1258955940</v>
      </c>
      <c r="J8">
        <v>1255730520</v>
      </c>
      <c r="K8" t="b">
        <v>1</v>
      </c>
      <c r="L8">
        <v>23</v>
      </c>
      <c r="M8" t="b">
        <v>1</v>
      </c>
      <c r="N8" t="s">
        <v>8293</v>
      </c>
      <c r="O8">
        <v>101</v>
      </c>
      <c r="P8">
        <v>35</v>
      </c>
      <c r="Q8" s="11" t="s">
        <v>8317</v>
      </c>
      <c r="R8" t="s">
        <v>8347</v>
      </c>
      <c r="S8" s="16">
        <v>40102.918055555558</v>
      </c>
      <c r="T8" s="16">
        <v>40140.249305555553</v>
      </c>
    </row>
    <row r="9" spans="1:20" ht="50.1" customHeight="1" x14ac:dyDescent="0.25">
      <c r="A9">
        <v>1948</v>
      </c>
      <c r="B9" s="9" t="s">
        <v>1949</v>
      </c>
      <c r="C9" s="3" t="s">
        <v>6058</v>
      </c>
      <c r="D9" s="5">
        <v>100000</v>
      </c>
      <c r="E9" s="7">
        <v>800211</v>
      </c>
      <c r="F9" t="s">
        <v>8218</v>
      </c>
      <c r="G9" t="s">
        <v>8223</v>
      </c>
      <c r="H9" t="s">
        <v>8245</v>
      </c>
      <c r="I9">
        <v>1465232520</v>
      </c>
      <c r="J9">
        <v>1460557809</v>
      </c>
      <c r="K9" t="b">
        <v>1</v>
      </c>
      <c r="L9">
        <v>4245</v>
      </c>
      <c r="M9" t="b">
        <v>1</v>
      </c>
      <c r="N9" t="s">
        <v>8293</v>
      </c>
      <c r="O9">
        <v>800</v>
      </c>
      <c r="P9">
        <v>188.51</v>
      </c>
      <c r="Q9" s="11" t="s">
        <v>8317</v>
      </c>
      <c r="R9" t="s">
        <v>8347</v>
      </c>
      <c r="S9" s="16">
        <v>42473.604270833333</v>
      </c>
      <c r="T9" s="16">
        <v>42527.709722222222</v>
      </c>
    </row>
    <row r="10" spans="1:20" ht="50.1" customHeight="1" x14ac:dyDescent="0.25">
      <c r="A10">
        <v>1949</v>
      </c>
      <c r="B10" s="9" t="s">
        <v>1950</v>
      </c>
      <c r="C10" s="3" t="s">
        <v>6059</v>
      </c>
      <c r="D10" s="5">
        <v>50000</v>
      </c>
      <c r="E10" s="7">
        <v>53001.3</v>
      </c>
      <c r="F10" t="s">
        <v>8218</v>
      </c>
      <c r="G10" t="s">
        <v>8224</v>
      </c>
      <c r="H10" t="s">
        <v>8246</v>
      </c>
      <c r="I10">
        <v>1404986951</v>
      </c>
      <c r="J10">
        <v>1402394951</v>
      </c>
      <c r="K10" t="b">
        <v>1</v>
      </c>
      <c r="L10">
        <v>943</v>
      </c>
      <c r="M10" t="b">
        <v>1</v>
      </c>
      <c r="N10" t="s">
        <v>8293</v>
      </c>
      <c r="O10">
        <v>106</v>
      </c>
      <c r="P10">
        <v>56.2</v>
      </c>
      <c r="Q10" s="11" t="s">
        <v>8317</v>
      </c>
      <c r="R10" t="s">
        <v>8347</v>
      </c>
      <c r="S10" s="16">
        <v>41800.423043981478</v>
      </c>
      <c r="T10" s="16">
        <v>41830.423043981478</v>
      </c>
    </row>
    <row r="11" spans="1:20" ht="50.1" customHeight="1" x14ac:dyDescent="0.25">
      <c r="A11">
        <v>1950</v>
      </c>
      <c r="B11" s="9" t="s">
        <v>1951</v>
      </c>
      <c r="C11" s="3" t="s">
        <v>6060</v>
      </c>
      <c r="D11" s="5">
        <v>48000</v>
      </c>
      <c r="E11" s="7">
        <v>96248.960000000006</v>
      </c>
      <c r="F11" t="s">
        <v>8218</v>
      </c>
      <c r="G11" t="s">
        <v>8223</v>
      </c>
      <c r="H11" t="s">
        <v>8245</v>
      </c>
      <c r="I11">
        <v>1303446073</v>
      </c>
      <c r="J11">
        <v>1300767673</v>
      </c>
      <c r="K11" t="b">
        <v>1</v>
      </c>
      <c r="L11">
        <v>1876</v>
      </c>
      <c r="M11" t="b">
        <v>1</v>
      </c>
      <c r="N11" t="s">
        <v>8293</v>
      </c>
      <c r="O11">
        <v>201</v>
      </c>
      <c r="P11">
        <v>51.31</v>
      </c>
      <c r="Q11" s="11" t="s">
        <v>8317</v>
      </c>
      <c r="R11" t="s">
        <v>8347</v>
      </c>
      <c r="S11" s="16">
        <v>40624.181400462963</v>
      </c>
      <c r="T11" s="16">
        <v>40655.181400462963</v>
      </c>
    </row>
    <row r="12" spans="1:20" ht="50.1" customHeight="1" x14ac:dyDescent="0.25">
      <c r="A12">
        <v>1951</v>
      </c>
      <c r="B12" s="9" t="s">
        <v>1952</v>
      </c>
      <c r="C12" s="3" t="s">
        <v>6061</v>
      </c>
      <c r="D12" s="5">
        <v>50000</v>
      </c>
      <c r="E12" s="7">
        <v>106222</v>
      </c>
      <c r="F12" t="s">
        <v>8218</v>
      </c>
      <c r="G12" t="s">
        <v>8223</v>
      </c>
      <c r="H12" t="s">
        <v>8245</v>
      </c>
      <c r="I12">
        <v>1478516737</v>
      </c>
      <c r="J12">
        <v>1475921137</v>
      </c>
      <c r="K12" t="b">
        <v>1</v>
      </c>
      <c r="L12">
        <v>834</v>
      </c>
      <c r="M12" t="b">
        <v>1</v>
      </c>
      <c r="N12" t="s">
        <v>8293</v>
      </c>
      <c r="O12">
        <v>212</v>
      </c>
      <c r="P12">
        <v>127.36</v>
      </c>
      <c r="Q12" s="11" t="s">
        <v>8317</v>
      </c>
      <c r="R12" t="s">
        <v>8347</v>
      </c>
      <c r="S12" s="16">
        <v>42651.420567129629</v>
      </c>
      <c r="T12" s="16">
        <v>42681.462233796294</v>
      </c>
    </row>
    <row r="13" spans="1:20" ht="50.1" customHeight="1" x14ac:dyDescent="0.25">
      <c r="A13">
        <v>1952</v>
      </c>
      <c r="B13" s="9" t="s">
        <v>1953</v>
      </c>
      <c r="C13" s="3" t="s">
        <v>6062</v>
      </c>
      <c r="D13" s="5">
        <v>35000</v>
      </c>
      <c r="E13" s="7">
        <v>69465.33</v>
      </c>
      <c r="F13" t="s">
        <v>8218</v>
      </c>
      <c r="G13" t="s">
        <v>8228</v>
      </c>
      <c r="H13" t="s">
        <v>8250</v>
      </c>
      <c r="I13">
        <v>1381934015</v>
      </c>
      <c r="J13">
        <v>1378737215</v>
      </c>
      <c r="K13" t="b">
        <v>1</v>
      </c>
      <c r="L13">
        <v>682</v>
      </c>
      <c r="M13" t="b">
        <v>1</v>
      </c>
      <c r="N13" t="s">
        <v>8293</v>
      </c>
      <c r="O13">
        <v>198</v>
      </c>
      <c r="P13">
        <v>101.86</v>
      </c>
      <c r="Q13" s="11" t="s">
        <v>8317</v>
      </c>
      <c r="R13" t="s">
        <v>8347</v>
      </c>
      <c r="S13" s="16">
        <v>41526.60665509259</v>
      </c>
      <c r="T13" s="16">
        <v>41563.60665509259</v>
      </c>
    </row>
    <row r="14" spans="1:20" ht="50.1" customHeight="1" x14ac:dyDescent="0.25">
      <c r="A14">
        <v>1953</v>
      </c>
      <c r="B14" s="9" t="s">
        <v>1954</v>
      </c>
      <c r="C14" s="3" t="s">
        <v>6063</v>
      </c>
      <c r="D14" s="5">
        <v>15000</v>
      </c>
      <c r="E14" s="7">
        <v>33892</v>
      </c>
      <c r="F14" t="s">
        <v>8218</v>
      </c>
      <c r="G14" t="s">
        <v>8223</v>
      </c>
      <c r="H14" t="s">
        <v>8245</v>
      </c>
      <c r="I14">
        <v>1330657200</v>
      </c>
      <c r="J14">
        <v>1328158065</v>
      </c>
      <c r="K14" t="b">
        <v>1</v>
      </c>
      <c r="L14">
        <v>147</v>
      </c>
      <c r="M14" t="b">
        <v>1</v>
      </c>
      <c r="N14" t="s">
        <v>8293</v>
      </c>
      <c r="O14">
        <v>226</v>
      </c>
      <c r="P14">
        <v>230.56</v>
      </c>
      <c r="Q14" s="11" t="s">
        <v>8317</v>
      </c>
      <c r="R14" t="s">
        <v>8347</v>
      </c>
      <c r="S14" s="16">
        <v>40941.199826388889</v>
      </c>
      <c r="T14" s="16">
        <v>40970.125</v>
      </c>
    </row>
    <row r="15" spans="1:20" ht="50.1" customHeight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v>699</v>
      </c>
      <c r="P15">
        <v>842.11</v>
      </c>
      <c r="Q15" s="11" t="s">
        <v>8317</v>
      </c>
      <c r="R15" t="s">
        <v>8347</v>
      </c>
      <c r="S15" s="16">
        <v>42394.580740740741</v>
      </c>
      <c r="T15" s="16">
        <v>42441.208333333328</v>
      </c>
    </row>
    <row r="16" spans="1:20" ht="50.1" customHeight="1" x14ac:dyDescent="0.25">
      <c r="A16">
        <v>1955</v>
      </c>
      <c r="B16" s="9" t="s">
        <v>1956</v>
      </c>
      <c r="C16" s="3" t="s">
        <v>6065</v>
      </c>
      <c r="D16" s="5">
        <v>42000</v>
      </c>
      <c r="E16" s="7">
        <v>167410.01999999999</v>
      </c>
      <c r="F16" t="s">
        <v>8218</v>
      </c>
      <c r="G16" t="s">
        <v>8223</v>
      </c>
      <c r="H16" t="s">
        <v>8245</v>
      </c>
      <c r="I16">
        <v>1337799600</v>
      </c>
      <c r="J16">
        <v>1334989881</v>
      </c>
      <c r="K16" t="b">
        <v>1</v>
      </c>
      <c r="L16">
        <v>290</v>
      </c>
      <c r="M16" t="b">
        <v>1</v>
      </c>
      <c r="N16" t="s">
        <v>8293</v>
      </c>
      <c r="O16">
        <v>399</v>
      </c>
      <c r="P16">
        <v>577.28</v>
      </c>
      <c r="Q16" s="11" t="s">
        <v>8317</v>
      </c>
      <c r="R16" t="s">
        <v>8347</v>
      </c>
      <c r="S16" s="16">
        <v>41020.271770833337</v>
      </c>
      <c r="T16" s="16">
        <v>41052.791666666664</v>
      </c>
    </row>
    <row r="17" spans="1:20" ht="50.1" customHeight="1" x14ac:dyDescent="0.25">
      <c r="A17">
        <v>1956</v>
      </c>
      <c r="B17" s="9" t="s">
        <v>1957</v>
      </c>
      <c r="C17" s="3" t="s">
        <v>6066</v>
      </c>
      <c r="D17" s="5">
        <v>60000</v>
      </c>
      <c r="E17" s="7">
        <v>176420</v>
      </c>
      <c r="F17" t="s">
        <v>8218</v>
      </c>
      <c r="G17" t="s">
        <v>8223</v>
      </c>
      <c r="H17" t="s">
        <v>8245</v>
      </c>
      <c r="I17">
        <v>1429391405</v>
      </c>
      <c r="J17">
        <v>1425507005</v>
      </c>
      <c r="K17" t="b">
        <v>1</v>
      </c>
      <c r="L17">
        <v>365</v>
      </c>
      <c r="M17" t="b">
        <v>1</v>
      </c>
      <c r="N17" t="s">
        <v>8293</v>
      </c>
      <c r="O17">
        <v>294</v>
      </c>
      <c r="P17">
        <v>483.34</v>
      </c>
      <c r="Q17" s="11" t="s">
        <v>8317</v>
      </c>
      <c r="R17" t="s">
        <v>8347</v>
      </c>
      <c r="S17" s="16">
        <v>42067.923668981486</v>
      </c>
      <c r="T17" s="16">
        <v>42112.882002314815</v>
      </c>
    </row>
    <row r="18" spans="1:20" ht="50.1" customHeight="1" x14ac:dyDescent="0.25">
      <c r="A18">
        <v>1957</v>
      </c>
      <c r="B18" s="9" t="s">
        <v>1958</v>
      </c>
      <c r="C18" s="3" t="s">
        <v>6067</v>
      </c>
      <c r="D18" s="5">
        <v>30000</v>
      </c>
      <c r="E18" s="7">
        <v>50251.41</v>
      </c>
      <c r="F18" t="s">
        <v>8218</v>
      </c>
      <c r="G18" t="s">
        <v>8223</v>
      </c>
      <c r="H18" t="s">
        <v>8245</v>
      </c>
      <c r="I18">
        <v>1351304513</v>
      </c>
      <c r="J18">
        <v>1348712513</v>
      </c>
      <c r="K18" t="b">
        <v>1</v>
      </c>
      <c r="L18">
        <v>660</v>
      </c>
      <c r="M18" t="b">
        <v>1</v>
      </c>
      <c r="N18" t="s">
        <v>8293</v>
      </c>
      <c r="O18">
        <v>168</v>
      </c>
      <c r="P18">
        <v>76.14</v>
      </c>
      <c r="Q18" s="11" t="s">
        <v>8317</v>
      </c>
      <c r="R18" t="s">
        <v>8347</v>
      </c>
      <c r="S18" s="16">
        <v>41179.098530092589</v>
      </c>
      <c r="T18" s="16">
        <v>41209.098530092589</v>
      </c>
    </row>
    <row r="19" spans="1:20" ht="50.1" customHeight="1" x14ac:dyDescent="0.25">
      <c r="A19">
        <v>1958</v>
      </c>
      <c r="B19" s="9" t="s">
        <v>1959</v>
      </c>
      <c r="C19" s="3" t="s">
        <v>6068</v>
      </c>
      <c r="D19" s="5">
        <v>7000</v>
      </c>
      <c r="E19" s="7">
        <v>100490.02</v>
      </c>
      <c r="F19" t="s">
        <v>8218</v>
      </c>
      <c r="G19" t="s">
        <v>8223</v>
      </c>
      <c r="H19" t="s">
        <v>8245</v>
      </c>
      <c r="I19">
        <v>1364078561</v>
      </c>
      <c r="J19">
        <v>1361490161</v>
      </c>
      <c r="K19" t="b">
        <v>1</v>
      </c>
      <c r="L19">
        <v>1356</v>
      </c>
      <c r="M19" t="b">
        <v>1</v>
      </c>
      <c r="N19" t="s">
        <v>8293</v>
      </c>
      <c r="O19">
        <v>1436</v>
      </c>
      <c r="P19">
        <v>74.11</v>
      </c>
      <c r="Q19" s="11" t="s">
        <v>8317</v>
      </c>
      <c r="R19" t="s">
        <v>8347</v>
      </c>
      <c r="S19" s="16">
        <v>41326.987974537034</v>
      </c>
      <c r="T19" s="16">
        <v>41356.94630787037</v>
      </c>
    </row>
    <row r="20" spans="1:20" ht="50.1" customHeight="1" x14ac:dyDescent="0.25">
      <c r="A20">
        <v>1959</v>
      </c>
      <c r="B20" s="9" t="s">
        <v>1960</v>
      </c>
      <c r="C20" s="3" t="s">
        <v>6069</v>
      </c>
      <c r="D20" s="5">
        <v>10000</v>
      </c>
      <c r="E20" s="7">
        <v>15673.44</v>
      </c>
      <c r="F20" t="s">
        <v>8218</v>
      </c>
      <c r="G20" t="s">
        <v>8223</v>
      </c>
      <c r="H20" t="s">
        <v>8245</v>
      </c>
      <c r="I20">
        <v>1412121600</v>
      </c>
      <c r="J20">
        <v>1408565860</v>
      </c>
      <c r="K20" t="b">
        <v>1</v>
      </c>
      <c r="L20">
        <v>424</v>
      </c>
      <c r="M20" t="b">
        <v>1</v>
      </c>
      <c r="N20" t="s">
        <v>8293</v>
      </c>
      <c r="O20">
        <v>157</v>
      </c>
      <c r="P20">
        <v>36.97</v>
      </c>
      <c r="Q20" s="11" t="s">
        <v>8317</v>
      </c>
      <c r="R20" t="s">
        <v>8347</v>
      </c>
      <c r="S20" s="16">
        <v>41871.845601851855</v>
      </c>
      <c r="T20" s="16">
        <v>41913</v>
      </c>
    </row>
    <row r="21" spans="1:20" ht="50.1" customHeight="1" x14ac:dyDescent="0.25">
      <c r="A21">
        <v>1960</v>
      </c>
      <c r="B21" s="9" t="s">
        <v>1961</v>
      </c>
      <c r="C21" s="3" t="s">
        <v>6070</v>
      </c>
      <c r="D21" s="5">
        <v>70000</v>
      </c>
      <c r="E21" s="7">
        <v>82532</v>
      </c>
      <c r="F21" t="s">
        <v>8218</v>
      </c>
      <c r="G21" t="s">
        <v>8234</v>
      </c>
      <c r="H21" t="s">
        <v>8254</v>
      </c>
      <c r="I21">
        <v>1419151341</v>
      </c>
      <c r="J21">
        <v>1416559341</v>
      </c>
      <c r="K21" t="b">
        <v>1</v>
      </c>
      <c r="L21">
        <v>33</v>
      </c>
      <c r="M21" t="b">
        <v>1</v>
      </c>
      <c r="N21" t="s">
        <v>8293</v>
      </c>
      <c r="O21">
        <v>118</v>
      </c>
      <c r="P21">
        <v>2500.9699999999998</v>
      </c>
      <c r="Q21" s="11" t="s">
        <v>8317</v>
      </c>
      <c r="R21" t="s">
        <v>8347</v>
      </c>
      <c r="S21" s="16">
        <v>41964.362743055557</v>
      </c>
      <c r="T21" s="16">
        <v>41994.362743055557</v>
      </c>
    </row>
    <row r="22" spans="1:20" ht="50.1" customHeight="1" x14ac:dyDescent="0.25">
      <c r="A22">
        <v>1961</v>
      </c>
      <c r="B22" s="9" t="s">
        <v>1962</v>
      </c>
      <c r="C22" s="3" t="s">
        <v>6071</v>
      </c>
      <c r="D22" s="5">
        <v>10000</v>
      </c>
      <c r="E22" s="7">
        <v>110538.12</v>
      </c>
      <c r="F22" t="s">
        <v>8218</v>
      </c>
      <c r="G22" t="s">
        <v>8223</v>
      </c>
      <c r="H22" t="s">
        <v>8245</v>
      </c>
      <c r="I22">
        <v>1349495940</v>
      </c>
      <c r="J22">
        <v>1346042417</v>
      </c>
      <c r="K22" t="b">
        <v>1</v>
      </c>
      <c r="L22">
        <v>1633</v>
      </c>
      <c r="M22" t="b">
        <v>1</v>
      </c>
      <c r="N22" t="s">
        <v>8293</v>
      </c>
      <c r="O22">
        <v>1105</v>
      </c>
      <c r="P22">
        <v>67.69</v>
      </c>
      <c r="Q22" s="11" t="s">
        <v>8317</v>
      </c>
      <c r="R22" t="s">
        <v>8347</v>
      </c>
      <c r="S22" s="16">
        <v>41148.194641203707</v>
      </c>
      <c r="T22" s="16">
        <v>41188.165972222225</v>
      </c>
    </row>
    <row r="23" spans="1:20" ht="50.1" customHeight="1" x14ac:dyDescent="0.25">
      <c r="A23">
        <v>1962</v>
      </c>
      <c r="B23" s="9" t="s">
        <v>1963</v>
      </c>
      <c r="C23" s="3" t="s">
        <v>6072</v>
      </c>
      <c r="D23" s="5">
        <v>10000</v>
      </c>
      <c r="E23" s="7">
        <v>19292.5</v>
      </c>
      <c r="F23" t="s">
        <v>8218</v>
      </c>
      <c r="G23" t="s">
        <v>8223</v>
      </c>
      <c r="H23" t="s">
        <v>8245</v>
      </c>
      <c r="I23">
        <v>1400006636</v>
      </c>
      <c r="J23">
        <v>1397414636</v>
      </c>
      <c r="K23" t="b">
        <v>1</v>
      </c>
      <c r="L23">
        <v>306</v>
      </c>
      <c r="M23" t="b">
        <v>1</v>
      </c>
      <c r="N23" t="s">
        <v>8293</v>
      </c>
      <c r="O23">
        <v>193</v>
      </c>
      <c r="P23">
        <v>63.05</v>
      </c>
      <c r="Q23" s="11" t="s">
        <v>8317</v>
      </c>
      <c r="R23" t="s">
        <v>8347</v>
      </c>
      <c r="S23" s="16">
        <v>41742.780509259261</v>
      </c>
      <c r="T23" s="16">
        <v>41772.780509259261</v>
      </c>
    </row>
    <row r="24" spans="1:20" ht="50.1" customHeight="1" x14ac:dyDescent="0.25">
      <c r="A24">
        <v>1963</v>
      </c>
      <c r="B24" s="9" t="s">
        <v>1964</v>
      </c>
      <c r="C24" s="3" t="s">
        <v>6073</v>
      </c>
      <c r="D24" s="5">
        <v>19000</v>
      </c>
      <c r="E24" s="7">
        <v>24108</v>
      </c>
      <c r="F24" t="s">
        <v>8218</v>
      </c>
      <c r="G24" t="s">
        <v>8224</v>
      </c>
      <c r="H24" t="s">
        <v>8246</v>
      </c>
      <c r="I24">
        <v>1410862734</v>
      </c>
      <c r="J24">
        <v>1407838734</v>
      </c>
      <c r="K24" t="b">
        <v>1</v>
      </c>
      <c r="L24">
        <v>205</v>
      </c>
      <c r="M24" t="b">
        <v>1</v>
      </c>
      <c r="N24" t="s">
        <v>8293</v>
      </c>
      <c r="O24">
        <v>127</v>
      </c>
      <c r="P24">
        <v>117.6</v>
      </c>
      <c r="Q24" s="11" t="s">
        <v>8317</v>
      </c>
      <c r="R24" t="s">
        <v>8347</v>
      </c>
      <c r="S24" s="16">
        <v>41863.429791666669</v>
      </c>
      <c r="T24" s="16">
        <v>41898.429791666669</v>
      </c>
    </row>
    <row r="25" spans="1:20" ht="50.1" customHeight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v>260</v>
      </c>
      <c r="P25">
        <v>180.75</v>
      </c>
      <c r="Q25" s="11" t="s">
        <v>8317</v>
      </c>
      <c r="R25" t="s">
        <v>8347</v>
      </c>
      <c r="S25" s="16">
        <v>42452.272824074069</v>
      </c>
      <c r="T25" s="16">
        <v>42482.272824074069</v>
      </c>
    </row>
    <row r="26" spans="1:20" ht="50.1" customHeight="1" x14ac:dyDescent="0.25">
      <c r="A26">
        <v>1965</v>
      </c>
      <c r="B26" s="9" t="s">
        <v>1966</v>
      </c>
      <c r="C26" s="3" t="s">
        <v>6075</v>
      </c>
      <c r="D26" s="5">
        <v>5000</v>
      </c>
      <c r="E26" s="7">
        <v>13114</v>
      </c>
      <c r="F26" t="s">
        <v>8218</v>
      </c>
      <c r="G26" t="s">
        <v>8223</v>
      </c>
      <c r="H26" t="s">
        <v>8245</v>
      </c>
      <c r="I26">
        <v>1326330000</v>
      </c>
      <c r="J26">
        <v>1324433310</v>
      </c>
      <c r="K26" t="b">
        <v>1</v>
      </c>
      <c r="L26">
        <v>103</v>
      </c>
      <c r="M26" t="b">
        <v>1</v>
      </c>
      <c r="N26" t="s">
        <v>8293</v>
      </c>
      <c r="O26">
        <v>262</v>
      </c>
      <c r="P26">
        <v>127.32</v>
      </c>
      <c r="Q26" s="11" t="s">
        <v>8317</v>
      </c>
      <c r="R26" t="s">
        <v>8347</v>
      </c>
      <c r="S26" s="16">
        <v>40898.089236111111</v>
      </c>
      <c r="T26" s="16">
        <v>40920.041666666664</v>
      </c>
    </row>
    <row r="27" spans="1:20" ht="50.1" customHeight="1" x14ac:dyDescent="0.25">
      <c r="A27">
        <v>1966</v>
      </c>
      <c r="B27" s="9" t="s">
        <v>1967</v>
      </c>
      <c r="C27" s="3" t="s">
        <v>6076</v>
      </c>
      <c r="D27" s="5">
        <v>100000</v>
      </c>
      <c r="E27" s="7">
        <v>206743.09</v>
      </c>
      <c r="F27" t="s">
        <v>8218</v>
      </c>
      <c r="G27" t="s">
        <v>8223</v>
      </c>
      <c r="H27" t="s">
        <v>8245</v>
      </c>
      <c r="I27">
        <v>1408021098</v>
      </c>
      <c r="J27">
        <v>1405429098</v>
      </c>
      <c r="K27" t="b">
        <v>1</v>
      </c>
      <c r="L27">
        <v>1513</v>
      </c>
      <c r="M27" t="b">
        <v>1</v>
      </c>
      <c r="N27" t="s">
        <v>8293</v>
      </c>
      <c r="O27">
        <v>207</v>
      </c>
      <c r="P27">
        <v>136.63999999999999</v>
      </c>
      <c r="Q27" s="11" t="s">
        <v>8317</v>
      </c>
      <c r="R27" t="s">
        <v>8347</v>
      </c>
      <c r="S27" s="16">
        <v>41835.540486111109</v>
      </c>
      <c r="T27" s="16">
        <v>41865.540486111109</v>
      </c>
    </row>
    <row r="28" spans="1:20" ht="50.1" customHeight="1" x14ac:dyDescent="0.25">
      <c r="A28">
        <v>1967</v>
      </c>
      <c r="B28" s="9" t="s">
        <v>1968</v>
      </c>
      <c r="C28" s="3" t="s">
        <v>6077</v>
      </c>
      <c r="D28" s="5">
        <v>20000</v>
      </c>
      <c r="E28" s="7">
        <v>74026</v>
      </c>
      <c r="F28" t="s">
        <v>8218</v>
      </c>
      <c r="G28" t="s">
        <v>8223</v>
      </c>
      <c r="H28" t="s">
        <v>8245</v>
      </c>
      <c r="I28">
        <v>1398959729</v>
      </c>
      <c r="J28">
        <v>1396367729</v>
      </c>
      <c r="K28" t="b">
        <v>1</v>
      </c>
      <c r="L28">
        <v>405</v>
      </c>
      <c r="M28" t="b">
        <v>1</v>
      </c>
      <c r="N28" t="s">
        <v>8293</v>
      </c>
      <c r="O28">
        <v>370</v>
      </c>
      <c r="P28">
        <v>182.78</v>
      </c>
      <c r="Q28" s="11" t="s">
        <v>8317</v>
      </c>
      <c r="R28" t="s">
        <v>8347</v>
      </c>
      <c r="S28" s="16">
        <v>41730.663530092592</v>
      </c>
      <c r="T28" s="16">
        <v>41760.663530092592</v>
      </c>
    </row>
    <row r="29" spans="1:20" ht="50.1" customHeight="1" x14ac:dyDescent="0.25">
      <c r="A29">
        <v>1968</v>
      </c>
      <c r="B29" s="9" t="s">
        <v>1969</v>
      </c>
      <c r="C29" s="3" t="s">
        <v>6078</v>
      </c>
      <c r="D29" s="5">
        <v>50000</v>
      </c>
      <c r="E29" s="7">
        <v>142483</v>
      </c>
      <c r="F29" t="s">
        <v>8218</v>
      </c>
      <c r="G29" t="s">
        <v>8223</v>
      </c>
      <c r="H29" t="s">
        <v>8245</v>
      </c>
      <c r="I29">
        <v>1480777515</v>
      </c>
      <c r="J29">
        <v>1478095515</v>
      </c>
      <c r="K29" t="b">
        <v>1</v>
      </c>
      <c r="L29">
        <v>510</v>
      </c>
      <c r="M29" t="b">
        <v>1</v>
      </c>
      <c r="N29" t="s">
        <v>8293</v>
      </c>
      <c r="O29">
        <v>285</v>
      </c>
      <c r="P29">
        <v>279.38</v>
      </c>
      <c r="Q29" s="11" t="s">
        <v>8317</v>
      </c>
      <c r="R29" t="s">
        <v>8347</v>
      </c>
      <c r="S29" s="16">
        <v>42676.586979166663</v>
      </c>
      <c r="T29" s="16">
        <v>42707.628645833334</v>
      </c>
    </row>
    <row r="30" spans="1:20" ht="50.1" customHeight="1" x14ac:dyDescent="0.25">
      <c r="A30">
        <v>1969</v>
      </c>
      <c r="B30" s="9" t="s">
        <v>1970</v>
      </c>
      <c r="C30" s="3" t="s">
        <v>6079</v>
      </c>
      <c r="D30" s="5">
        <v>20000</v>
      </c>
      <c r="E30" s="7">
        <v>115816</v>
      </c>
      <c r="F30" t="s">
        <v>8218</v>
      </c>
      <c r="G30" t="s">
        <v>8224</v>
      </c>
      <c r="H30" t="s">
        <v>8246</v>
      </c>
      <c r="I30">
        <v>1470423668</v>
      </c>
      <c r="J30">
        <v>1467831668</v>
      </c>
      <c r="K30" t="b">
        <v>1</v>
      </c>
      <c r="L30">
        <v>1887</v>
      </c>
      <c r="M30" t="b">
        <v>1</v>
      </c>
      <c r="N30" t="s">
        <v>8293</v>
      </c>
      <c r="O30">
        <v>579</v>
      </c>
      <c r="P30">
        <v>61.38</v>
      </c>
      <c r="Q30" s="11" t="s">
        <v>8317</v>
      </c>
      <c r="R30" t="s">
        <v>8347</v>
      </c>
      <c r="S30" s="16">
        <v>42557.792453703703</v>
      </c>
      <c r="T30" s="16">
        <v>42587.792453703703</v>
      </c>
    </row>
    <row r="31" spans="1:20" ht="50.1" customHeight="1" x14ac:dyDescent="0.25">
      <c r="A31">
        <v>1970</v>
      </c>
      <c r="B31" s="9" t="s">
        <v>1971</v>
      </c>
      <c r="C31" s="3" t="s">
        <v>6080</v>
      </c>
      <c r="D31" s="5">
        <v>5000</v>
      </c>
      <c r="E31" s="7">
        <v>56590</v>
      </c>
      <c r="F31" t="s">
        <v>8218</v>
      </c>
      <c r="G31" t="s">
        <v>8223</v>
      </c>
      <c r="H31" t="s">
        <v>8245</v>
      </c>
      <c r="I31">
        <v>1366429101</v>
      </c>
      <c r="J31">
        <v>1361248701</v>
      </c>
      <c r="K31" t="b">
        <v>1</v>
      </c>
      <c r="L31">
        <v>701</v>
      </c>
      <c r="M31" t="b">
        <v>1</v>
      </c>
      <c r="N31" t="s">
        <v>8293</v>
      </c>
      <c r="O31">
        <v>1132</v>
      </c>
      <c r="P31">
        <v>80.73</v>
      </c>
      <c r="Q31" s="11" t="s">
        <v>8317</v>
      </c>
      <c r="R31" t="s">
        <v>8347</v>
      </c>
      <c r="S31" s="16">
        <v>41324.193298611113</v>
      </c>
      <c r="T31" s="16">
        <v>41384.151631944449</v>
      </c>
    </row>
    <row r="32" spans="1:20" ht="50.1" customHeight="1" x14ac:dyDescent="0.25">
      <c r="A32">
        <v>1971</v>
      </c>
      <c r="B32" s="9" t="s">
        <v>1972</v>
      </c>
      <c r="C32" s="3" t="s">
        <v>6081</v>
      </c>
      <c r="D32" s="5">
        <v>400000</v>
      </c>
      <c r="E32" s="7">
        <v>1052110.8700000001</v>
      </c>
      <c r="F32" t="s">
        <v>8218</v>
      </c>
      <c r="G32" t="s">
        <v>8223</v>
      </c>
      <c r="H32" t="s">
        <v>8245</v>
      </c>
      <c r="I32">
        <v>1384488000</v>
      </c>
      <c r="J32">
        <v>1381752061</v>
      </c>
      <c r="K32" t="b">
        <v>1</v>
      </c>
      <c r="L32">
        <v>3863</v>
      </c>
      <c r="M32" t="b">
        <v>1</v>
      </c>
      <c r="N32" t="s">
        <v>8293</v>
      </c>
      <c r="O32">
        <v>263</v>
      </c>
      <c r="P32">
        <v>272.36</v>
      </c>
      <c r="Q32" s="11" t="s">
        <v>8317</v>
      </c>
      <c r="R32" t="s">
        <v>8347</v>
      </c>
      <c r="S32" s="16">
        <v>41561.500706018516</v>
      </c>
      <c r="T32" s="16">
        <v>41593.166666666664</v>
      </c>
    </row>
    <row r="33" spans="1:20" ht="50.1" customHeight="1" x14ac:dyDescent="0.25">
      <c r="A33">
        <v>1972</v>
      </c>
      <c r="B33" s="9" t="s">
        <v>1973</v>
      </c>
      <c r="C33" s="3" t="s">
        <v>6082</v>
      </c>
      <c r="D33" s="5">
        <v>2500</v>
      </c>
      <c r="E33" s="7">
        <v>16862</v>
      </c>
      <c r="F33" t="s">
        <v>8218</v>
      </c>
      <c r="G33" t="s">
        <v>8223</v>
      </c>
      <c r="H33" t="s">
        <v>8245</v>
      </c>
      <c r="I33">
        <v>1353201444</v>
      </c>
      <c r="J33">
        <v>1350605844</v>
      </c>
      <c r="K33" t="b">
        <v>1</v>
      </c>
      <c r="L33">
        <v>238</v>
      </c>
      <c r="M33" t="b">
        <v>1</v>
      </c>
      <c r="N33" t="s">
        <v>8293</v>
      </c>
      <c r="O33">
        <v>674</v>
      </c>
      <c r="P33">
        <v>70.849999999999994</v>
      </c>
      <c r="Q33" s="11" t="s">
        <v>8317</v>
      </c>
      <c r="R33" t="s">
        <v>8347</v>
      </c>
      <c r="S33" s="16">
        <v>41201.012083333335</v>
      </c>
      <c r="T33" s="16">
        <v>41231.053749999999</v>
      </c>
    </row>
    <row r="34" spans="1:20" ht="50.1" customHeight="1" x14ac:dyDescent="0.25">
      <c r="A34">
        <v>1973</v>
      </c>
      <c r="B34" s="9" t="s">
        <v>1974</v>
      </c>
      <c r="C34" s="3" t="s">
        <v>6083</v>
      </c>
      <c r="D34" s="5">
        <v>198000</v>
      </c>
      <c r="E34" s="7">
        <v>508525.01</v>
      </c>
      <c r="F34" t="s">
        <v>8218</v>
      </c>
      <c r="G34" t="s">
        <v>8223</v>
      </c>
      <c r="H34" t="s">
        <v>8245</v>
      </c>
      <c r="I34">
        <v>1470466800</v>
      </c>
      <c r="J34">
        <v>1467134464</v>
      </c>
      <c r="K34" t="b">
        <v>1</v>
      </c>
      <c r="L34">
        <v>2051</v>
      </c>
      <c r="M34" t="b">
        <v>1</v>
      </c>
      <c r="N34" t="s">
        <v>8293</v>
      </c>
      <c r="O34">
        <v>257</v>
      </c>
      <c r="P34">
        <v>247.94</v>
      </c>
      <c r="Q34" s="11" t="s">
        <v>8317</v>
      </c>
      <c r="R34" t="s">
        <v>8347</v>
      </c>
      <c r="S34" s="16">
        <v>42549.722962962958</v>
      </c>
      <c r="T34" s="16">
        <v>42588.291666666672</v>
      </c>
    </row>
    <row r="35" spans="1:20" ht="50.1" customHeight="1" x14ac:dyDescent="0.25">
      <c r="A35">
        <v>1974</v>
      </c>
      <c r="B35" s="9" t="s">
        <v>1975</v>
      </c>
      <c r="C35" s="3" t="s">
        <v>6084</v>
      </c>
      <c r="D35" s="5">
        <v>20000</v>
      </c>
      <c r="E35" s="7">
        <v>75099.199999999997</v>
      </c>
      <c r="F35" t="s">
        <v>8218</v>
      </c>
      <c r="G35" t="s">
        <v>8224</v>
      </c>
      <c r="H35" t="s">
        <v>8246</v>
      </c>
      <c r="I35">
        <v>1376899269</v>
      </c>
      <c r="J35">
        <v>1371715269</v>
      </c>
      <c r="K35" t="b">
        <v>1</v>
      </c>
      <c r="L35">
        <v>402</v>
      </c>
      <c r="M35" t="b">
        <v>1</v>
      </c>
      <c r="N35" t="s">
        <v>8293</v>
      </c>
      <c r="O35">
        <v>375</v>
      </c>
      <c r="P35">
        <v>186.81</v>
      </c>
      <c r="Q35" s="11" t="s">
        <v>8317</v>
      </c>
      <c r="R35" t="s">
        <v>8347</v>
      </c>
      <c r="S35" s="16">
        <v>41445.334131944444</v>
      </c>
      <c r="T35" s="16">
        <v>41505.334131944444</v>
      </c>
    </row>
    <row r="36" spans="1:20" ht="50.1" customHeight="1" x14ac:dyDescent="0.25">
      <c r="A36">
        <v>1975</v>
      </c>
      <c r="B36" s="9" t="s">
        <v>1976</v>
      </c>
      <c r="C36" s="3" t="s">
        <v>6085</v>
      </c>
      <c r="D36" s="5">
        <v>16000</v>
      </c>
      <c r="E36" s="7">
        <v>33393.339999999997</v>
      </c>
      <c r="F36" t="s">
        <v>8218</v>
      </c>
      <c r="G36" t="s">
        <v>8223</v>
      </c>
      <c r="H36" t="s">
        <v>8245</v>
      </c>
      <c r="I36">
        <v>1362938851</v>
      </c>
      <c r="J36">
        <v>1360346851</v>
      </c>
      <c r="K36" t="b">
        <v>1</v>
      </c>
      <c r="L36">
        <v>253</v>
      </c>
      <c r="M36" t="b">
        <v>1</v>
      </c>
      <c r="N36" t="s">
        <v>8293</v>
      </c>
      <c r="O36">
        <v>209</v>
      </c>
      <c r="P36">
        <v>131.99</v>
      </c>
      <c r="Q36" s="11" t="s">
        <v>8317</v>
      </c>
      <c r="R36" t="s">
        <v>8347</v>
      </c>
      <c r="S36" s="16">
        <v>41313.755219907405</v>
      </c>
      <c r="T36" s="16">
        <v>41343.755219907405</v>
      </c>
    </row>
    <row r="37" spans="1:20" ht="50.1" customHeight="1" x14ac:dyDescent="0.25">
      <c r="A37">
        <v>1976</v>
      </c>
      <c r="B37" s="9" t="s">
        <v>1977</v>
      </c>
      <c r="C37" s="3" t="s">
        <v>6086</v>
      </c>
      <c r="D37" s="5">
        <v>4000</v>
      </c>
      <c r="E37" s="7">
        <v>13864</v>
      </c>
      <c r="F37" t="s">
        <v>8218</v>
      </c>
      <c r="G37" t="s">
        <v>8224</v>
      </c>
      <c r="H37" t="s">
        <v>8246</v>
      </c>
      <c r="I37">
        <v>1373751325</v>
      </c>
      <c r="J37">
        <v>1371159325</v>
      </c>
      <c r="K37" t="b">
        <v>1</v>
      </c>
      <c r="L37">
        <v>473</v>
      </c>
      <c r="M37" t="b">
        <v>1</v>
      </c>
      <c r="N37" t="s">
        <v>8293</v>
      </c>
      <c r="O37">
        <v>347</v>
      </c>
      <c r="P37">
        <v>29.31</v>
      </c>
      <c r="Q37" s="11" t="s">
        <v>8317</v>
      </c>
      <c r="R37" t="s">
        <v>8347</v>
      </c>
      <c r="S37" s="16">
        <v>41438.899594907409</v>
      </c>
      <c r="T37" s="16">
        <v>41468.899594907409</v>
      </c>
    </row>
    <row r="38" spans="1:20" ht="50.1" customHeight="1" x14ac:dyDescent="0.25">
      <c r="A38">
        <v>1977</v>
      </c>
      <c r="B38" s="9" t="s">
        <v>1978</v>
      </c>
      <c r="C38" s="3" t="s">
        <v>6087</v>
      </c>
      <c r="D38" s="5">
        <v>50000</v>
      </c>
      <c r="E38" s="7">
        <v>201165</v>
      </c>
      <c r="F38" t="s">
        <v>8218</v>
      </c>
      <c r="G38" t="s">
        <v>8223</v>
      </c>
      <c r="H38" t="s">
        <v>8245</v>
      </c>
      <c r="I38">
        <v>1450511940</v>
      </c>
      <c r="J38">
        <v>1446527540</v>
      </c>
      <c r="K38" t="b">
        <v>1</v>
      </c>
      <c r="L38">
        <v>821</v>
      </c>
      <c r="M38" t="b">
        <v>1</v>
      </c>
      <c r="N38" t="s">
        <v>8293</v>
      </c>
      <c r="O38">
        <v>402</v>
      </c>
      <c r="P38">
        <v>245.02</v>
      </c>
      <c r="Q38" s="11" t="s">
        <v>8317</v>
      </c>
      <c r="R38" t="s">
        <v>8347</v>
      </c>
      <c r="S38" s="16">
        <v>42311.216898148152</v>
      </c>
      <c r="T38" s="16">
        <v>42357.332638888889</v>
      </c>
    </row>
    <row r="39" spans="1:20" ht="50.1" customHeight="1" x14ac:dyDescent="0.25">
      <c r="A39">
        <v>1978</v>
      </c>
      <c r="B39" s="9" t="s">
        <v>1979</v>
      </c>
      <c r="C39" s="3" t="s">
        <v>6088</v>
      </c>
      <c r="D39" s="5">
        <v>50000</v>
      </c>
      <c r="E39" s="7">
        <v>513422.57</v>
      </c>
      <c r="F39" t="s">
        <v>8218</v>
      </c>
      <c r="G39" t="s">
        <v>8223</v>
      </c>
      <c r="H39" t="s">
        <v>8245</v>
      </c>
      <c r="I39">
        <v>1339484400</v>
      </c>
      <c r="J39">
        <v>1336627492</v>
      </c>
      <c r="K39" t="b">
        <v>1</v>
      </c>
      <c r="L39">
        <v>388</v>
      </c>
      <c r="M39" t="b">
        <v>1</v>
      </c>
      <c r="N39" t="s">
        <v>8293</v>
      </c>
      <c r="O39">
        <v>1027</v>
      </c>
      <c r="P39">
        <v>1323.25</v>
      </c>
      <c r="Q39" s="11" t="s">
        <v>8317</v>
      </c>
      <c r="R39" t="s">
        <v>8347</v>
      </c>
      <c r="S39" s="16">
        <v>41039.225601851853</v>
      </c>
      <c r="T39" s="16">
        <v>41072.291666666664</v>
      </c>
    </row>
    <row r="40" spans="1:20" ht="50.1" customHeight="1" x14ac:dyDescent="0.25">
      <c r="A40">
        <v>1979</v>
      </c>
      <c r="B40" s="9" t="s">
        <v>1980</v>
      </c>
      <c r="C40" s="3" t="s">
        <v>6089</v>
      </c>
      <c r="D40" s="5">
        <v>200000</v>
      </c>
      <c r="E40" s="7">
        <v>229802.31</v>
      </c>
      <c r="F40" t="s">
        <v>8218</v>
      </c>
      <c r="G40" t="s">
        <v>8223</v>
      </c>
      <c r="H40" t="s">
        <v>8245</v>
      </c>
      <c r="I40">
        <v>1447909140</v>
      </c>
      <c r="J40">
        <v>1444734146</v>
      </c>
      <c r="K40" t="b">
        <v>1</v>
      </c>
      <c r="L40">
        <v>813</v>
      </c>
      <c r="M40" t="b">
        <v>1</v>
      </c>
      <c r="N40" t="s">
        <v>8293</v>
      </c>
      <c r="O40">
        <v>115</v>
      </c>
      <c r="P40">
        <v>282.66000000000003</v>
      </c>
      <c r="Q40" s="11" t="s">
        <v>8317</v>
      </c>
      <c r="R40" t="s">
        <v>8347</v>
      </c>
      <c r="S40" s="16">
        <v>42290.460023148145</v>
      </c>
      <c r="T40" s="16">
        <v>42327.207638888889</v>
      </c>
    </row>
    <row r="41" spans="1:20" ht="50.1" customHeight="1" x14ac:dyDescent="0.25">
      <c r="A41">
        <v>1980</v>
      </c>
      <c r="B41" s="9" t="s">
        <v>1981</v>
      </c>
      <c r="C41" s="3" t="s">
        <v>6090</v>
      </c>
      <c r="D41" s="5">
        <v>50000</v>
      </c>
      <c r="E41" s="7">
        <v>177412.01</v>
      </c>
      <c r="F41" t="s">
        <v>8218</v>
      </c>
      <c r="G41" t="s">
        <v>8235</v>
      </c>
      <c r="H41" t="s">
        <v>8248</v>
      </c>
      <c r="I41">
        <v>1459684862</v>
      </c>
      <c r="J41">
        <v>1456232462</v>
      </c>
      <c r="K41" t="b">
        <v>1</v>
      </c>
      <c r="L41">
        <v>1945</v>
      </c>
      <c r="M41" t="b">
        <v>1</v>
      </c>
      <c r="N41" t="s">
        <v>8293</v>
      </c>
      <c r="O41">
        <v>355</v>
      </c>
      <c r="P41">
        <v>91.21</v>
      </c>
      <c r="Q41" s="11" t="s">
        <v>8317</v>
      </c>
      <c r="R41" t="s">
        <v>8347</v>
      </c>
      <c r="S41" s="16">
        <v>42423.542384259257</v>
      </c>
      <c r="T41" s="16">
        <v>42463.500717592593</v>
      </c>
    </row>
    <row r="42" spans="1:20" ht="50.1" customHeight="1" x14ac:dyDescent="0.25">
      <c r="A42">
        <v>2001</v>
      </c>
      <c r="B42" s="9" t="s">
        <v>2002</v>
      </c>
      <c r="C42" s="3" t="s">
        <v>6111</v>
      </c>
      <c r="D42" s="5">
        <v>55000</v>
      </c>
      <c r="E42" s="7">
        <v>210171</v>
      </c>
      <c r="F42" t="s">
        <v>8218</v>
      </c>
      <c r="G42" t="s">
        <v>8235</v>
      </c>
      <c r="H42" t="s">
        <v>8248</v>
      </c>
      <c r="I42">
        <v>1434139200</v>
      </c>
      <c r="J42">
        <v>1431406916</v>
      </c>
      <c r="K42" t="b">
        <v>1</v>
      </c>
      <c r="L42">
        <v>1637</v>
      </c>
      <c r="M42" t="b">
        <v>1</v>
      </c>
      <c r="N42" t="s">
        <v>8293</v>
      </c>
      <c r="O42">
        <v>382</v>
      </c>
      <c r="P42">
        <v>128.38999999999999</v>
      </c>
      <c r="Q42" s="11" t="s">
        <v>8317</v>
      </c>
      <c r="R42" t="s">
        <v>8347</v>
      </c>
      <c r="S42" s="16">
        <v>42136.209675925929</v>
      </c>
      <c r="T42" s="16">
        <v>42167.833333333328</v>
      </c>
    </row>
    <row r="43" spans="1:20" ht="50.1" customHeight="1" x14ac:dyDescent="0.25">
      <c r="A43">
        <v>2002</v>
      </c>
      <c r="B43" s="9" t="s">
        <v>2003</v>
      </c>
      <c r="C43" s="3" t="s">
        <v>6112</v>
      </c>
      <c r="D43" s="5">
        <v>50000</v>
      </c>
      <c r="E43" s="7">
        <v>108397.11</v>
      </c>
      <c r="F43" t="s">
        <v>8218</v>
      </c>
      <c r="G43" t="s">
        <v>8223</v>
      </c>
      <c r="H43" t="s">
        <v>8245</v>
      </c>
      <c r="I43">
        <v>1485191143</v>
      </c>
      <c r="J43">
        <v>1482599143</v>
      </c>
      <c r="K43" t="b">
        <v>1</v>
      </c>
      <c r="L43">
        <v>1375</v>
      </c>
      <c r="M43" t="b">
        <v>1</v>
      </c>
      <c r="N43" t="s">
        <v>8293</v>
      </c>
      <c r="O43">
        <v>217</v>
      </c>
      <c r="P43">
        <v>78.83</v>
      </c>
      <c r="Q43" s="11" t="s">
        <v>8317</v>
      </c>
      <c r="R43" t="s">
        <v>8347</v>
      </c>
      <c r="S43" s="16">
        <v>42728.71230324074</v>
      </c>
      <c r="T43" s="16">
        <v>42758.71230324074</v>
      </c>
    </row>
    <row r="44" spans="1:20" ht="50.1" customHeight="1" x14ac:dyDescent="0.25">
      <c r="A44">
        <v>2003</v>
      </c>
      <c r="B44" s="9" t="s">
        <v>2004</v>
      </c>
      <c r="C44" s="3" t="s">
        <v>6113</v>
      </c>
      <c r="D44" s="5">
        <v>500</v>
      </c>
      <c r="E44" s="7">
        <v>1560</v>
      </c>
      <c r="F44" t="s">
        <v>8218</v>
      </c>
      <c r="G44" t="s">
        <v>8223</v>
      </c>
      <c r="H44" t="s">
        <v>8245</v>
      </c>
      <c r="I44">
        <v>1278111600</v>
      </c>
      <c r="J44">
        <v>1276830052</v>
      </c>
      <c r="K44" t="b">
        <v>1</v>
      </c>
      <c r="L44">
        <v>17</v>
      </c>
      <c r="M44" t="b">
        <v>1</v>
      </c>
      <c r="N44" t="s">
        <v>8293</v>
      </c>
      <c r="O44">
        <v>312</v>
      </c>
      <c r="P44">
        <v>91.76</v>
      </c>
      <c r="Q44" s="11" t="s">
        <v>8317</v>
      </c>
      <c r="R44" t="s">
        <v>8347</v>
      </c>
      <c r="S44" s="16">
        <v>40347.125601851854</v>
      </c>
      <c r="T44" s="16">
        <v>40361.958333333336</v>
      </c>
    </row>
    <row r="45" spans="1:20" ht="50.1" customHeight="1" x14ac:dyDescent="0.25">
      <c r="A45">
        <v>2004</v>
      </c>
      <c r="B45" s="9" t="s">
        <v>2005</v>
      </c>
      <c r="C45" s="3" t="s">
        <v>6114</v>
      </c>
      <c r="D45" s="5">
        <v>50000</v>
      </c>
      <c r="E45" s="7">
        <v>117210.24000000001</v>
      </c>
      <c r="F45" t="s">
        <v>8218</v>
      </c>
      <c r="G45" t="s">
        <v>8223</v>
      </c>
      <c r="H45" t="s">
        <v>8245</v>
      </c>
      <c r="I45">
        <v>1405002663</v>
      </c>
      <c r="J45">
        <v>1402410663</v>
      </c>
      <c r="K45" t="b">
        <v>1</v>
      </c>
      <c r="L45">
        <v>354</v>
      </c>
      <c r="M45" t="b">
        <v>1</v>
      </c>
      <c r="N45" t="s">
        <v>8293</v>
      </c>
      <c r="O45">
        <v>234</v>
      </c>
      <c r="P45">
        <v>331.1</v>
      </c>
      <c r="Q45" s="11" t="s">
        <v>8317</v>
      </c>
      <c r="R45" t="s">
        <v>8347</v>
      </c>
      <c r="S45" s="16">
        <v>41800.604895833334</v>
      </c>
      <c r="T45" s="16">
        <v>41830.604895833334</v>
      </c>
    </row>
    <row r="46" spans="1:20" ht="50.1" customHeight="1" x14ac:dyDescent="0.25">
      <c r="A46">
        <v>2005</v>
      </c>
      <c r="B46" s="9" t="s">
        <v>2006</v>
      </c>
      <c r="C46" s="3" t="s">
        <v>6115</v>
      </c>
      <c r="D46" s="5">
        <v>30000</v>
      </c>
      <c r="E46" s="7">
        <v>37104.03</v>
      </c>
      <c r="F46" t="s">
        <v>8218</v>
      </c>
      <c r="G46" t="s">
        <v>8223</v>
      </c>
      <c r="H46" t="s">
        <v>8245</v>
      </c>
      <c r="I46">
        <v>1381895940</v>
      </c>
      <c r="J46">
        <v>1379532618</v>
      </c>
      <c r="K46" t="b">
        <v>1</v>
      </c>
      <c r="L46">
        <v>191</v>
      </c>
      <c r="M46" t="b">
        <v>1</v>
      </c>
      <c r="N46" t="s">
        <v>8293</v>
      </c>
      <c r="O46">
        <v>124</v>
      </c>
      <c r="P46">
        <v>194.26</v>
      </c>
      <c r="Q46" s="11" t="s">
        <v>8317</v>
      </c>
      <c r="R46" t="s">
        <v>8347</v>
      </c>
      <c r="S46" s="16">
        <v>41535.812708333331</v>
      </c>
      <c r="T46" s="16">
        <v>41563.165972222225</v>
      </c>
    </row>
    <row r="47" spans="1:20" ht="50.1" customHeight="1" x14ac:dyDescent="0.25">
      <c r="A47">
        <v>2006</v>
      </c>
      <c r="B47" s="9" t="s">
        <v>2007</v>
      </c>
      <c r="C47" s="3" t="s">
        <v>6116</v>
      </c>
      <c r="D47" s="5">
        <v>50000</v>
      </c>
      <c r="E47" s="7">
        <v>123920</v>
      </c>
      <c r="F47" t="s">
        <v>8218</v>
      </c>
      <c r="G47" t="s">
        <v>8223</v>
      </c>
      <c r="H47" t="s">
        <v>8245</v>
      </c>
      <c r="I47">
        <v>1417611645</v>
      </c>
      <c r="J47">
        <v>1414584045</v>
      </c>
      <c r="K47" t="b">
        <v>1</v>
      </c>
      <c r="L47">
        <v>303</v>
      </c>
      <c r="M47" t="b">
        <v>1</v>
      </c>
      <c r="N47" t="s">
        <v>8293</v>
      </c>
      <c r="O47">
        <v>248</v>
      </c>
      <c r="P47">
        <v>408.98</v>
      </c>
      <c r="Q47" s="11" t="s">
        <v>8317</v>
      </c>
      <c r="R47" t="s">
        <v>8347</v>
      </c>
      <c r="S47" s="16">
        <v>41941.500520833331</v>
      </c>
      <c r="T47" s="16">
        <v>41976.542187500003</v>
      </c>
    </row>
    <row r="48" spans="1:20" ht="50.1" customHeight="1" x14ac:dyDescent="0.25">
      <c r="A48">
        <v>2007</v>
      </c>
      <c r="B48" s="9" t="s">
        <v>2008</v>
      </c>
      <c r="C48" s="3" t="s">
        <v>6117</v>
      </c>
      <c r="D48" s="5">
        <v>10000</v>
      </c>
      <c r="E48" s="7">
        <v>11570.92</v>
      </c>
      <c r="F48" t="s">
        <v>8218</v>
      </c>
      <c r="G48" t="s">
        <v>8223</v>
      </c>
      <c r="H48" t="s">
        <v>8245</v>
      </c>
      <c r="I48">
        <v>1282622400</v>
      </c>
      <c r="J48">
        <v>1276891586</v>
      </c>
      <c r="K48" t="b">
        <v>1</v>
      </c>
      <c r="L48">
        <v>137</v>
      </c>
      <c r="M48" t="b">
        <v>1</v>
      </c>
      <c r="N48" t="s">
        <v>8293</v>
      </c>
      <c r="O48">
        <v>116</v>
      </c>
      <c r="P48">
        <v>84.46</v>
      </c>
      <c r="Q48" s="11" t="s">
        <v>8317</v>
      </c>
      <c r="R48" t="s">
        <v>8347</v>
      </c>
      <c r="S48" s="16">
        <v>40347.837800925925</v>
      </c>
      <c r="T48" s="16">
        <v>40414.166666666664</v>
      </c>
    </row>
    <row r="49" spans="1:20" ht="50.1" customHeight="1" x14ac:dyDescent="0.25">
      <c r="A49">
        <v>2008</v>
      </c>
      <c r="B49" s="9" t="s">
        <v>2009</v>
      </c>
      <c r="C49" s="3" t="s">
        <v>6118</v>
      </c>
      <c r="D49" s="5">
        <v>1570.79</v>
      </c>
      <c r="E49" s="7">
        <v>1839</v>
      </c>
      <c r="F49" t="s">
        <v>8218</v>
      </c>
      <c r="G49" t="s">
        <v>8223</v>
      </c>
      <c r="H49" t="s">
        <v>8245</v>
      </c>
      <c r="I49">
        <v>1316442622</v>
      </c>
      <c r="J49">
        <v>1312641022</v>
      </c>
      <c r="K49" t="b">
        <v>1</v>
      </c>
      <c r="L49">
        <v>41</v>
      </c>
      <c r="M49" t="b">
        <v>1</v>
      </c>
      <c r="N49" t="s">
        <v>8293</v>
      </c>
      <c r="O49">
        <v>117</v>
      </c>
      <c r="P49">
        <v>44.85</v>
      </c>
      <c r="Q49" s="11" t="s">
        <v>8317</v>
      </c>
      <c r="R49" t="s">
        <v>8347</v>
      </c>
      <c r="S49" s="16">
        <v>40761.604421296295</v>
      </c>
      <c r="T49" s="16">
        <v>40805.604421296295</v>
      </c>
    </row>
    <row r="50" spans="1:20" ht="50.1" customHeight="1" x14ac:dyDescent="0.25">
      <c r="A50">
        <v>2009</v>
      </c>
      <c r="B50" s="9" t="s">
        <v>2010</v>
      </c>
      <c r="C50" s="3" t="s">
        <v>6119</v>
      </c>
      <c r="D50" s="5">
        <v>50000</v>
      </c>
      <c r="E50" s="7">
        <v>152579</v>
      </c>
      <c r="F50" t="s">
        <v>8218</v>
      </c>
      <c r="G50" t="s">
        <v>8235</v>
      </c>
      <c r="H50" t="s">
        <v>8248</v>
      </c>
      <c r="I50">
        <v>1479890743</v>
      </c>
      <c r="J50">
        <v>1476776743</v>
      </c>
      <c r="K50" t="b">
        <v>1</v>
      </c>
      <c r="L50">
        <v>398</v>
      </c>
      <c r="M50" t="b">
        <v>1</v>
      </c>
      <c r="N50" t="s">
        <v>8293</v>
      </c>
      <c r="O50">
        <v>305</v>
      </c>
      <c r="P50">
        <v>383.36</v>
      </c>
      <c r="Q50" s="11" t="s">
        <v>8317</v>
      </c>
      <c r="R50" t="s">
        <v>8347</v>
      </c>
      <c r="S50" s="16">
        <v>42661.323414351849</v>
      </c>
      <c r="T50" s="16">
        <v>42697.365081018521</v>
      </c>
    </row>
    <row r="51" spans="1:20" ht="50.1" customHeight="1" x14ac:dyDescent="0.25">
      <c r="A51">
        <v>2010</v>
      </c>
      <c r="B51" s="9" t="s">
        <v>2011</v>
      </c>
      <c r="C51" s="3" t="s">
        <v>6120</v>
      </c>
      <c r="D51" s="5">
        <v>30000</v>
      </c>
      <c r="E51" s="7">
        <v>96015.9</v>
      </c>
      <c r="F51" t="s">
        <v>8218</v>
      </c>
      <c r="G51" t="s">
        <v>8223</v>
      </c>
      <c r="H51" t="s">
        <v>8245</v>
      </c>
      <c r="I51">
        <v>1471564491</v>
      </c>
      <c r="J51">
        <v>1468972491</v>
      </c>
      <c r="K51" t="b">
        <v>1</v>
      </c>
      <c r="L51">
        <v>1737</v>
      </c>
      <c r="M51" t="b">
        <v>1</v>
      </c>
      <c r="N51" t="s">
        <v>8293</v>
      </c>
      <c r="O51">
        <v>320</v>
      </c>
      <c r="P51">
        <v>55.28</v>
      </c>
      <c r="Q51" s="11" t="s">
        <v>8317</v>
      </c>
      <c r="R51" t="s">
        <v>8347</v>
      </c>
      <c r="S51" s="16">
        <v>42570.996423611112</v>
      </c>
      <c r="T51" s="16">
        <v>42600.996423611112</v>
      </c>
    </row>
    <row r="52" spans="1:20" ht="50.1" customHeight="1" x14ac:dyDescent="0.25">
      <c r="A52">
        <v>2011</v>
      </c>
      <c r="B52" s="9" t="s">
        <v>2012</v>
      </c>
      <c r="C52" s="3" t="s">
        <v>6121</v>
      </c>
      <c r="D52" s="5">
        <v>50000</v>
      </c>
      <c r="E52" s="7">
        <v>409782</v>
      </c>
      <c r="F52" t="s">
        <v>8218</v>
      </c>
      <c r="G52" t="s">
        <v>8238</v>
      </c>
      <c r="H52" t="s">
        <v>8248</v>
      </c>
      <c r="I52">
        <v>1452553200</v>
      </c>
      <c r="J52">
        <v>1449650173</v>
      </c>
      <c r="K52" t="b">
        <v>1</v>
      </c>
      <c r="L52">
        <v>971</v>
      </c>
      <c r="M52" t="b">
        <v>1</v>
      </c>
      <c r="N52" t="s">
        <v>8293</v>
      </c>
      <c r="O52">
        <v>820</v>
      </c>
      <c r="P52">
        <v>422.02</v>
      </c>
      <c r="Q52" s="11" t="s">
        <v>8317</v>
      </c>
      <c r="R52" t="s">
        <v>8347</v>
      </c>
      <c r="S52" s="16">
        <v>42347.358483796299</v>
      </c>
      <c r="T52" s="16">
        <v>42380.958333333328</v>
      </c>
    </row>
    <row r="53" spans="1:20" ht="50.1" customHeight="1" x14ac:dyDescent="0.25">
      <c r="A53">
        <v>2012</v>
      </c>
      <c r="B53" s="9" t="s">
        <v>2013</v>
      </c>
      <c r="C53" s="3" t="s">
        <v>6122</v>
      </c>
      <c r="D53" s="5">
        <v>5000</v>
      </c>
      <c r="E53" s="7">
        <v>11745</v>
      </c>
      <c r="F53" t="s">
        <v>8218</v>
      </c>
      <c r="G53" t="s">
        <v>8223</v>
      </c>
      <c r="H53" t="s">
        <v>8245</v>
      </c>
      <c r="I53">
        <v>1423165441</v>
      </c>
      <c r="J53">
        <v>1420573441</v>
      </c>
      <c r="K53" t="b">
        <v>1</v>
      </c>
      <c r="L53">
        <v>183</v>
      </c>
      <c r="M53" t="b">
        <v>1</v>
      </c>
      <c r="N53" t="s">
        <v>8293</v>
      </c>
      <c r="O53">
        <v>235</v>
      </c>
      <c r="P53">
        <v>64.180000000000007</v>
      </c>
      <c r="Q53" s="11" t="s">
        <v>8317</v>
      </c>
      <c r="R53" t="s">
        <v>8347</v>
      </c>
      <c r="S53" s="16">
        <v>42010.822233796294</v>
      </c>
      <c r="T53" s="16">
        <v>42040.822233796294</v>
      </c>
    </row>
    <row r="54" spans="1:20" ht="50.1" customHeight="1" x14ac:dyDescent="0.25">
      <c r="A54">
        <v>2013</v>
      </c>
      <c r="B54" s="9" t="s">
        <v>2014</v>
      </c>
      <c r="C54" s="3" t="s">
        <v>6123</v>
      </c>
      <c r="D54" s="5">
        <v>160000</v>
      </c>
      <c r="E54" s="7">
        <v>791862</v>
      </c>
      <c r="F54" t="s">
        <v>8218</v>
      </c>
      <c r="G54" t="s">
        <v>8223</v>
      </c>
      <c r="H54" t="s">
        <v>8245</v>
      </c>
      <c r="I54">
        <v>1468019014</v>
      </c>
      <c r="J54">
        <v>1462835014</v>
      </c>
      <c r="K54" t="b">
        <v>1</v>
      </c>
      <c r="L54">
        <v>4562</v>
      </c>
      <c r="M54" t="b">
        <v>1</v>
      </c>
      <c r="N54" t="s">
        <v>8293</v>
      </c>
      <c r="O54">
        <v>495</v>
      </c>
      <c r="P54">
        <v>173.58</v>
      </c>
      <c r="Q54" s="11" t="s">
        <v>8317</v>
      </c>
      <c r="R54" t="s">
        <v>8347</v>
      </c>
      <c r="S54" s="16">
        <v>42499.960810185185</v>
      </c>
      <c r="T54" s="16">
        <v>42559.960810185185</v>
      </c>
    </row>
    <row r="55" spans="1:20" ht="50.1" customHeight="1" x14ac:dyDescent="0.25">
      <c r="A55">
        <v>2014</v>
      </c>
      <c r="B55" s="9" t="s">
        <v>2015</v>
      </c>
      <c r="C55" s="3" t="s">
        <v>6124</v>
      </c>
      <c r="D55" s="5">
        <v>30000</v>
      </c>
      <c r="E55" s="7">
        <v>2344134.67</v>
      </c>
      <c r="F55" t="s">
        <v>8218</v>
      </c>
      <c r="G55" t="s">
        <v>8223</v>
      </c>
      <c r="H55" t="s">
        <v>8245</v>
      </c>
      <c r="I55">
        <v>1364184539</v>
      </c>
      <c r="J55">
        <v>1361250539</v>
      </c>
      <c r="K55" t="b">
        <v>1</v>
      </c>
      <c r="L55">
        <v>26457</v>
      </c>
      <c r="M55" t="b">
        <v>1</v>
      </c>
      <c r="N55" t="s">
        <v>8293</v>
      </c>
      <c r="O55">
        <v>7814</v>
      </c>
      <c r="P55">
        <v>88.6</v>
      </c>
      <c r="Q55" s="11" t="s">
        <v>8317</v>
      </c>
      <c r="R55" t="s">
        <v>8347</v>
      </c>
      <c r="S55" s="16">
        <v>41324.214571759258</v>
      </c>
      <c r="T55" s="16">
        <v>41358.172905092593</v>
      </c>
    </row>
    <row r="56" spans="1:20" ht="50.1" customHeight="1" x14ac:dyDescent="0.25">
      <c r="A56">
        <v>2015</v>
      </c>
      <c r="B56" s="9" t="s">
        <v>2016</v>
      </c>
      <c r="C56" s="3" t="s">
        <v>6125</v>
      </c>
      <c r="D56" s="5">
        <v>7200</v>
      </c>
      <c r="E56" s="7">
        <v>8136.01</v>
      </c>
      <c r="F56" t="s">
        <v>8218</v>
      </c>
      <c r="G56" t="s">
        <v>8223</v>
      </c>
      <c r="H56" t="s">
        <v>8245</v>
      </c>
      <c r="I56">
        <v>1315602163</v>
      </c>
      <c r="J56">
        <v>1313010163</v>
      </c>
      <c r="K56" t="b">
        <v>1</v>
      </c>
      <c r="L56">
        <v>162</v>
      </c>
      <c r="M56" t="b">
        <v>1</v>
      </c>
      <c r="N56" t="s">
        <v>8293</v>
      </c>
      <c r="O56">
        <v>113</v>
      </c>
      <c r="P56">
        <v>50.22</v>
      </c>
      <c r="Q56" s="11" t="s">
        <v>8317</v>
      </c>
      <c r="R56" t="s">
        <v>8347</v>
      </c>
      <c r="S56" s="16">
        <v>40765.876886574071</v>
      </c>
      <c r="T56" s="16">
        <v>40795.876886574071</v>
      </c>
    </row>
    <row r="57" spans="1:20" ht="50.1" customHeight="1" x14ac:dyDescent="0.25">
      <c r="A57">
        <v>2016</v>
      </c>
      <c r="B57" s="9" t="s">
        <v>2017</v>
      </c>
      <c r="C57" s="3" t="s">
        <v>6126</v>
      </c>
      <c r="D57" s="5">
        <v>10000</v>
      </c>
      <c r="E57" s="7">
        <v>92154.22</v>
      </c>
      <c r="F57" t="s">
        <v>8218</v>
      </c>
      <c r="G57" t="s">
        <v>8223</v>
      </c>
      <c r="H57" t="s">
        <v>8245</v>
      </c>
      <c r="I57">
        <v>1362863299</v>
      </c>
      <c r="J57">
        <v>1360271299</v>
      </c>
      <c r="K57" t="b">
        <v>1</v>
      </c>
      <c r="L57">
        <v>479</v>
      </c>
      <c r="M57" t="b">
        <v>1</v>
      </c>
      <c r="N57" t="s">
        <v>8293</v>
      </c>
      <c r="O57">
        <v>922</v>
      </c>
      <c r="P57">
        <v>192.39</v>
      </c>
      <c r="Q57" s="11" t="s">
        <v>8317</v>
      </c>
      <c r="R57" t="s">
        <v>8347</v>
      </c>
      <c r="S57" s="16">
        <v>41312.88077546296</v>
      </c>
      <c r="T57" s="16">
        <v>41342.88077546296</v>
      </c>
    </row>
    <row r="58" spans="1:20" ht="50.1" customHeight="1" x14ac:dyDescent="0.25">
      <c r="A58">
        <v>2017</v>
      </c>
      <c r="B58" s="9" t="s">
        <v>2018</v>
      </c>
      <c r="C58" s="3" t="s">
        <v>6127</v>
      </c>
      <c r="D58" s="5">
        <v>25000</v>
      </c>
      <c r="E58" s="7">
        <v>31275.599999999999</v>
      </c>
      <c r="F58" t="s">
        <v>8218</v>
      </c>
      <c r="G58" t="s">
        <v>8223</v>
      </c>
      <c r="H58" t="s">
        <v>8245</v>
      </c>
      <c r="I58">
        <v>1332561600</v>
      </c>
      <c r="J58">
        <v>1329873755</v>
      </c>
      <c r="K58" t="b">
        <v>1</v>
      </c>
      <c r="L58">
        <v>426</v>
      </c>
      <c r="M58" t="b">
        <v>1</v>
      </c>
      <c r="N58" t="s">
        <v>8293</v>
      </c>
      <c r="O58">
        <v>125</v>
      </c>
      <c r="P58">
        <v>73.42</v>
      </c>
      <c r="Q58" s="11" t="s">
        <v>8317</v>
      </c>
      <c r="R58" t="s">
        <v>8347</v>
      </c>
      <c r="S58" s="16">
        <v>40961.057349537034</v>
      </c>
      <c r="T58" s="16">
        <v>40992.166666666664</v>
      </c>
    </row>
    <row r="59" spans="1:20" ht="50.1" customHeight="1" x14ac:dyDescent="0.25">
      <c r="A59">
        <v>2018</v>
      </c>
      <c r="B59" s="9" t="s">
        <v>2019</v>
      </c>
      <c r="C59" s="3" t="s">
        <v>6128</v>
      </c>
      <c r="D59" s="5">
        <v>65000</v>
      </c>
      <c r="E59" s="7">
        <v>66458.23</v>
      </c>
      <c r="F59" t="s">
        <v>8218</v>
      </c>
      <c r="G59" t="s">
        <v>8240</v>
      </c>
      <c r="H59" t="s">
        <v>8248</v>
      </c>
      <c r="I59">
        <v>1439455609</v>
      </c>
      <c r="J59">
        <v>1436863609</v>
      </c>
      <c r="K59" t="b">
        <v>1</v>
      </c>
      <c r="L59">
        <v>450</v>
      </c>
      <c r="M59" t="b">
        <v>1</v>
      </c>
      <c r="N59" t="s">
        <v>8293</v>
      </c>
      <c r="O59">
        <v>102</v>
      </c>
      <c r="P59">
        <v>147.68</v>
      </c>
      <c r="Q59" s="11" t="s">
        <v>8317</v>
      </c>
      <c r="R59" t="s">
        <v>8347</v>
      </c>
      <c r="S59" s="16">
        <v>42199.365844907406</v>
      </c>
      <c r="T59" s="16">
        <v>42229.365844907406</v>
      </c>
    </row>
    <row r="60" spans="1:20" ht="50.1" customHeight="1" x14ac:dyDescent="0.25">
      <c r="A60">
        <v>2019</v>
      </c>
      <c r="B60" s="9" t="s">
        <v>2020</v>
      </c>
      <c r="C60" s="3" t="s">
        <v>6129</v>
      </c>
      <c r="D60" s="5">
        <v>40000</v>
      </c>
      <c r="E60" s="7">
        <v>193963.9</v>
      </c>
      <c r="F60" t="s">
        <v>8218</v>
      </c>
      <c r="G60" t="s">
        <v>8223</v>
      </c>
      <c r="H60" t="s">
        <v>8245</v>
      </c>
      <c r="I60">
        <v>1474563621</v>
      </c>
      <c r="J60">
        <v>1471971621</v>
      </c>
      <c r="K60" t="b">
        <v>1</v>
      </c>
      <c r="L60">
        <v>1780</v>
      </c>
      <c r="M60" t="b">
        <v>1</v>
      </c>
      <c r="N60" t="s">
        <v>8293</v>
      </c>
      <c r="O60">
        <v>485</v>
      </c>
      <c r="P60">
        <v>108.97</v>
      </c>
      <c r="Q60" s="11" t="s">
        <v>8317</v>
      </c>
      <c r="R60" t="s">
        <v>8347</v>
      </c>
      <c r="S60" s="16">
        <v>42605.70857638889</v>
      </c>
      <c r="T60" s="16">
        <v>42635.70857638889</v>
      </c>
    </row>
    <row r="61" spans="1:20" ht="50.1" customHeight="1" x14ac:dyDescent="0.25">
      <c r="A61">
        <v>2020</v>
      </c>
      <c r="B61" s="9" t="s">
        <v>2021</v>
      </c>
      <c r="C61" s="3" t="s">
        <v>6130</v>
      </c>
      <c r="D61" s="5">
        <v>1500</v>
      </c>
      <c r="E61" s="7">
        <v>2885</v>
      </c>
      <c r="F61" t="s">
        <v>8218</v>
      </c>
      <c r="G61" t="s">
        <v>8223</v>
      </c>
      <c r="H61" t="s">
        <v>8245</v>
      </c>
      <c r="I61">
        <v>1400108640</v>
      </c>
      <c r="J61">
        <v>1396923624</v>
      </c>
      <c r="K61" t="b">
        <v>1</v>
      </c>
      <c r="L61">
        <v>122</v>
      </c>
      <c r="M61" t="b">
        <v>1</v>
      </c>
      <c r="N61" t="s">
        <v>8293</v>
      </c>
      <c r="O61">
        <v>192</v>
      </c>
      <c r="P61">
        <v>23.65</v>
      </c>
      <c r="Q61" s="11" t="s">
        <v>8317</v>
      </c>
      <c r="R61" t="s">
        <v>8347</v>
      </c>
      <c r="S61" s="16">
        <v>41737.097499999996</v>
      </c>
      <c r="T61" s="16">
        <v>41773.961111111108</v>
      </c>
    </row>
    <row r="62" spans="1:20" ht="50.1" customHeight="1" x14ac:dyDescent="0.25">
      <c r="A62">
        <v>2021</v>
      </c>
      <c r="B62" s="9" t="s">
        <v>2022</v>
      </c>
      <c r="C62" s="3" t="s">
        <v>6131</v>
      </c>
      <c r="D62" s="5">
        <v>5000</v>
      </c>
      <c r="E62" s="7">
        <v>14055</v>
      </c>
      <c r="F62" t="s">
        <v>8218</v>
      </c>
      <c r="G62" t="s">
        <v>8223</v>
      </c>
      <c r="H62" t="s">
        <v>8245</v>
      </c>
      <c r="I62">
        <v>1411522897</v>
      </c>
      <c r="J62">
        <v>1407634897</v>
      </c>
      <c r="K62" t="b">
        <v>1</v>
      </c>
      <c r="L62">
        <v>95</v>
      </c>
      <c r="M62" t="b">
        <v>1</v>
      </c>
      <c r="N62" t="s">
        <v>8293</v>
      </c>
      <c r="O62">
        <v>281</v>
      </c>
      <c r="P62">
        <v>147.94999999999999</v>
      </c>
      <c r="Q62" s="11" t="s">
        <v>8317</v>
      </c>
      <c r="R62" t="s">
        <v>8347</v>
      </c>
      <c r="S62" s="16">
        <v>41861.070567129631</v>
      </c>
      <c r="T62" s="16">
        <v>41906.070567129631</v>
      </c>
    </row>
    <row r="63" spans="1:20" ht="50.1" customHeight="1" x14ac:dyDescent="0.25">
      <c r="A63">
        <v>2022</v>
      </c>
      <c r="B63" s="9" t="s">
        <v>2023</v>
      </c>
      <c r="C63" s="3" t="s">
        <v>6132</v>
      </c>
      <c r="D63" s="5">
        <v>100000</v>
      </c>
      <c r="E63" s="7">
        <v>125137</v>
      </c>
      <c r="F63" t="s">
        <v>8218</v>
      </c>
      <c r="G63" t="s">
        <v>8223</v>
      </c>
      <c r="H63" t="s">
        <v>8245</v>
      </c>
      <c r="I63">
        <v>1465652372</v>
      </c>
      <c r="J63">
        <v>1463060372</v>
      </c>
      <c r="K63" t="b">
        <v>1</v>
      </c>
      <c r="L63">
        <v>325</v>
      </c>
      <c r="M63" t="b">
        <v>1</v>
      </c>
      <c r="N63" t="s">
        <v>8293</v>
      </c>
      <c r="O63">
        <v>125</v>
      </c>
      <c r="P63">
        <v>385.04</v>
      </c>
      <c r="Q63" s="11" t="s">
        <v>8317</v>
      </c>
      <c r="R63" t="s">
        <v>8347</v>
      </c>
      <c r="S63" s="16">
        <v>42502.569120370375</v>
      </c>
      <c r="T63" s="16">
        <v>42532.569120370375</v>
      </c>
    </row>
    <row r="64" spans="1:20" ht="50.1" customHeight="1" x14ac:dyDescent="0.25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v>161</v>
      </c>
      <c r="P64">
        <v>457.39</v>
      </c>
      <c r="Q64" s="11" t="s">
        <v>8317</v>
      </c>
      <c r="R64" t="s">
        <v>8347</v>
      </c>
      <c r="S64" s="16">
        <v>42136.420752314814</v>
      </c>
      <c r="T64" s="16">
        <v>42166.420752314814</v>
      </c>
    </row>
    <row r="65" spans="1:20" ht="50.1" customHeight="1" x14ac:dyDescent="0.25">
      <c r="A65">
        <v>2024</v>
      </c>
      <c r="B65" s="9" t="s">
        <v>2025</v>
      </c>
      <c r="C65" s="3" t="s">
        <v>6134</v>
      </c>
      <c r="D65" s="5">
        <v>4000</v>
      </c>
      <c r="E65" s="7">
        <v>23414</v>
      </c>
      <c r="F65" t="s">
        <v>8218</v>
      </c>
      <c r="G65" t="s">
        <v>8223</v>
      </c>
      <c r="H65" t="s">
        <v>8245</v>
      </c>
      <c r="I65">
        <v>1344826800</v>
      </c>
      <c r="J65">
        <v>1341875544</v>
      </c>
      <c r="K65" t="b">
        <v>1</v>
      </c>
      <c r="L65">
        <v>105</v>
      </c>
      <c r="M65" t="b">
        <v>1</v>
      </c>
      <c r="N65" t="s">
        <v>8293</v>
      </c>
      <c r="O65">
        <v>585</v>
      </c>
      <c r="P65">
        <v>222.99</v>
      </c>
      <c r="Q65" s="11" t="s">
        <v>8317</v>
      </c>
      <c r="R65" t="s">
        <v>8347</v>
      </c>
      <c r="S65" s="16">
        <v>41099.966944444444</v>
      </c>
      <c r="T65" s="16">
        <v>41134.125</v>
      </c>
    </row>
    <row r="66" spans="1:20" ht="50.1" customHeight="1" x14ac:dyDescent="0.25">
      <c r="A66">
        <v>2025</v>
      </c>
      <c r="B66" s="9" t="s">
        <v>2026</v>
      </c>
      <c r="C66" s="3" t="s">
        <v>6135</v>
      </c>
      <c r="D66" s="5">
        <v>80000</v>
      </c>
      <c r="E66" s="7">
        <v>160920</v>
      </c>
      <c r="F66" t="s">
        <v>8218</v>
      </c>
      <c r="G66" t="s">
        <v>8235</v>
      </c>
      <c r="H66" t="s">
        <v>8248</v>
      </c>
      <c r="I66">
        <v>1433996746</v>
      </c>
      <c r="J66">
        <v>1431404746</v>
      </c>
      <c r="K66" t="b">
        <v>1</v>
      </c>
      <c r="L66">
        <v>729</v>
      </c>
      <c r="M66" t="b">
        <v>1</v>
      </c>
      <c r="N66" t="s">
        <v>8293</v>
      </c>
      <c r="O66">
        <v>201</v>
      </c>
      <c r="P66">
        <v>220.74</v>
      </c>
      <c r="Q66" s="11" t="s">
        <v>8317</v>
      </c>
      <c r="R66" t="s">
        <v>8347</v>
      </c>
      <c r="S66" s="16">
        <v>42136.184560185182</v>
      </c>
      <c r="T66" s="16">
        <v>42166.184560185182</v>
      </c>
    </row>
    <row r="67" spans="1:20" ht="50.1" customHeight="1" x14ac:dyDescent="0.25">
      <c r="A67">
        <v>2026</v>
      </c>
      <c r="B67" s="9" t="s">
        <v>2027</v>
      </c>
      <c r="C67" s="3" t="s">
        <v>6136</v>
      </c>
      <c r="D67" s="5">
        <v>25000</v>
      </c>
      <c r="E67" s="7">
        <v>33370.769999999997</v>
      </c>
      <c r="F67" t="s">
        <v>8218</v>
      </c>
      <c r="G67" t="s">
        <v>8223</v>
      </c>
      <c r="H67" t="s">
        <v>8245</v>
      </c>
      <c r="I67">
        <v>1398052740</v>
      </c>
      <c r="J67">
        <v>1394127585</v>
      </c>
      <c r="K67" t="b">
        <v>1</v>
      </c>
      <c r="L67">
        <v>454</v>
      </c>
      <c r="M67" t="b">
        <v>1</v>
      </c>
      <c r="N67" t="s">
        <v>8293</v>
      </c>
      <c r="O67">
        <v>133</v>
      </c>
      <c r="P67">
        <v>73.5</v>
      </c>
      <c r="Q67" s="11" t="s">
        <v>8317</v>
      </c>
      <c r="R67" t="s">
        <v>8347</v>
      </c>
      <c r="S67" s="16">
        <v>41704.735937500001</v>
      </c>
      <c r="T67" s="16">
        <v>41750.165972222225</v>
      </c>
    </row>
    <row r="68" spans="1:20" ht="50.1" customHeight="1" x14ac:dyDescent="0.25">
      <c r="A68">
        <v>2027</v>
      </c>
      <c r="B68" s="9" t="s">
        <v>2028</v>
      </c>
      <c r="C68" s="3" t="s">
        <v>6137</v>
      </c>
      <c r="D68" s="5">
        <v>100000</v>
      </c>
      <c r="E68" s="7">
        <v>120249</v>
      </c>
      <c r="F68" t="s">
        <v>8218</v>
      </c>
      <c r="G68" t="s">
        <v>8223</v>
      </c>
      <c r="H68" t="s">
        <v>8245</v>
      </c>
      <c r="I68">
        <v>1427740319</v>
      </c>
      <c r="J68">
        <v>1423855919</v>
      </c>
      <c r="K68" t="b">
        <v>1</v>
      </c>
      <c r="L68">
        <v>539</v>
      </c>
      <c r="M68" t="b">
        <v>1</v>
      </c>
      <c r="N68" t="s">
        <v>8293</v>
      </c>
      <c r="O68">
        <v>120</v>
      </c>
      <c r="P68">
        <v>223.1</v>
      </c>
      <c r="Q68" s="11" t="s">
        <v>8317</v>
      </c>
      <c r="R68" t="s">
        <v>8347</v>
      </c>
      <c r="S68" s="16">
        <v>42048.813877314817</v>
      </c>
      <c r="T68" s="16">
        <v>42093.772210648152</v>
      </c>
    </row>
    <row r="69" spans="1:20" ht="50.1" customHeight="1" x14ac:dyDescent="0.25">
      <c r="A69">
        <v>2028</v>
      </c>
      <c r="B69" s="9" t="s">
        <v>2029</v>
      </c>
      <c r="C69" s="3" t="s">
        <v>6138</v>
      </c>
      <c r="D69" s="5">
        <v>3000</v>
      </c>
      <c r="E69" s="7">
        <v>3785</v>
      </c>
      <c r="F69" t="s">
        <v>8218</v>
      </c>
      <c r="G69" t="s">
        <v>8223</v>
      </c>
      <c r="H69" t="s">
        <v>8245</v>
      </c>
      <c r="I69">
        <v>1268690100</v>
      </c>
      <c r="J69">
        <v>1265493806</v>
      </c>
      <c r="K69" t="b">
        <v>1</v>
      </c>
      <c r="L69">
        <v>79</v>
      </c>
      <c r="M69" t="b">
        <v>1</v>
      </c>
      <c r="N69" t="s">
        <v>8293</v>
      </c>
      <c r="O69">
        <v>126</v>
      </c>
      <c r="P69">
        <v>47.91</v>
      </c>
      <c r="Q69" s="11" t="s">
        <v>8317</v>
      </c>
      <c r="R69" t="s">
        <v>8347</v>
      </c>
      <c r="S69" s="16">
        <v>40215.919050925928</v>
      </c>
      <c r="T69" s="16">
        <v>40252.913194444445</v>
      </c>
    </row>
    <row r="70" spans="1:20" ht="50.1" customHeight="1" x14ac:dyDescent="0.25">
      <c r="A70">
        <v>2029</v>
      </c>
      <c r="B70" s="9" t="s">
        <v>2030</v>
      </c>
      <c r="C70" s="3" t="s">
        <v>6139</v>
      </c>
      <c r="D70" s="5">
        <v>2500</v>
      </c>
      <c r="E70" s="7">
        <v>9030</v>
      </c>
      <c r="F70" t="s">
        <v>8218</v>
      </c>
      <c r="G70" t="s">
        <v>8223</v>
      </c>
      <c r="H70" t="s">
        <v>8245</v>
      </c>
      <c r="I70">
        <v>1409099481</v>
      </c>
      <c r="J70">
        <v>1406507481</v>
      </c>
      <c r="K70" t="b">
        <v>1</v>
      </c>
      <c r="L70">
        <v>94</v>
      </c>
      <c r="M70" t="b">
        <v>1</v>
      </c>
      <c r="N70" t="s">
        <v>8293</v>
      </c>
      <c r="O70">
        <v>361</v>
      </c>
      <c r="P70">
        <v>96.06</v>
      </c>
      <c r="Q70" s="11" t="s">
        <v>8317</v>
      </c>
      <c r="R70" t="s">
        <v>8347</v>
      </c>
      <c r="S70" s="16">
        <v>41848.021770833337</v>
      </c>
      <c r="T70" s="16">
        <v>41878.021770833337</v>
      </c>
    </row>
    <row r="71" spans="1:20" ht="50.1" customHeight="1" x14ac:dyDescent="0.25">
      <c r="A71">
        <v>2030</v>
      </c>
      <c r="B71" s="9" t="s">
        <v>2031</v>
      </c>
      <c r="C71" s="3" t="s">
        <v>6140</v>
      </c>
      <c r="D71" s="5">
        <v>32768</v>
      </c>
      <c r="E71" s="7">
        <v>74134</v>
      </c>
      <c r="F71" t="s">
        <v>8218</v>
      </c>
      <c r="G71" t="s">
        <v>8224</v>
      </c>
      <c r="H71" t="s">
        <v>8246</v>
      </c>
      <c r="I71">
        <v>1354233296</v>
      </c>
      <c r="J71">
        <v>1351641296</v>
      </c>
      <c r="K71" t="b">
        <v>1</v>
      </c>
      <c r="L71">
        <v>625</v>
      </c>
      <c r="M71" t="b">
        <v>1</v>
      </c>
      <c r="N71" t="s">
        <v>8293</v>
      </c>
      <c r="O71">
        <v>226</v>
      </c>
      <c r="P71">
        <v>118.61</v>
      </c>
      <c r="Q71" s="11" t="s">
        <v>8317</v>
      </c>
      <c r="R71" t="s">
        <v>8347</v>
      </c>
      <c r="S71" s="16">
        <v>41212.996481481481</v>
      </c>
      <c r="T71" s="16">
        <v>41242.996481481481</v>
      </c>
    </row>
    <row r="72" spans="1:20" ht="50.1" customHeight="1" x14ac:dyDescent="0.25">
      <c r="A72">
        <v>2031</v>
      </c>
      <c r="B72" s="9" t="s">
        <v>2032</v>
      </c>
      <c r="C72" s="3" t="s">
        <v>6141</v>
      </c>
      <c r="D72" s="5">
        <v>50000</v>
      </c>
      <c r="E72" s="7">
        <v>60175</v>
      </c>
      <c r="F72" t="s">
        <v>8218</v>
      </c>
      <c r="G72" t="s">
        <v>8232</v>
      </c>
      <c r="H72" t="s">
        <v>8248</v>
      </c>
      <c r="I72">
        <v>1420765200</v>
      </c>
      <c r="J72">
        <v>1417506853</v>
      </c>
      <c r="K72" t="b">
        <v>1</v>
      </c>
      <c r="L72">
        <v>508</v>
      </c>
      <c r="M72" t="b">
        <v>1</v>
      </c>
      <c r="N72" t="s">
        <v>8293</v>
      </c>
      <c r="O72">
        <v>120</v>
      </c>
      <c r="P72">
        <v>118.45</v>
      </c>
      <c r="Q72" s="11" t="s">
        <v>8317</v>
      </c>
      <c r="R72" t="s">
        <v>8347</v>
      </c>
      <c r="S72" s="16">
        <v>41975.329317129625</v>
      </c>
      <c r="T72" s="16">
        <v>42013.041666666672</v>
      </c>
    </row>
    <row r="73" spans="1:20" ht="50.1" customHeight="1" x14ac:dyDescent="0.25">
      <c r="A73">
        <v>2032</v>
      </c>
      <c r="B73" s="9" t="s">
        <v>2033</v>
      </c>
      <c r="C73" s="3" t="s">
        <v>6142</v>
      </c>
      <c r="D73" s="5">
        <v>25000</v>
      </c>
      <c r="E73" s="7">
        <v>76047</v>
      </c>
      <c r="F73" t="s">
        <v>8218</v>
      </c>
      <c r="G73" t="s">
        <v>8223</v>
      </c>
      <c r="H73" t="s">
        <v>8245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8293</v>
      </c>
      <c r="O73">
        <v>304</v>
      </c>
      <c r="P73">
        <v>143.21</v>
      </c>
      <c r="Q73" s="11" t="s">
        <v>8317</v>
      </c>
      <c r="R73" t="s">
        <v>8347</v>
      </c>
      <c r="S73" s="16">
        <v>42689.565671296295</v>
      </c>
      <c r="T73" s="16">
        <v>42719.208333333328</v>
      </c>
    </row>
    <row r="74" spans="1:20" ht="50.1" customHeight="1" x14ac:dyDescent="0.25">
      <c r="A74">
        <v>2033</v>
      </c>
      <c r="B74" s="9" t="s">
        <v>2034</v>
      </c>
      <c r="C74" s="3" t="s">
        <v>6143</v>
      </c>
      <c r="D74" s="5">
        <v>25000</v>
      </c>
      <c r="E74" s="7">
        <v>44669</v>
      </c>
      <c r="F74" t="s">
        <v>8218</v>
      </c>
      <c r="G74" t="s">
        <v>8223</v>
      </c>
      <c r="H74" t="s">
        <v>8245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8293</v>
      </c>
      <c r="O74">
        <v>179</v>
      </c>
      <c r="P74">
        <v>282.72000000000003</v>
      </c>
      <c r="Q74" s="11" t="s">
        <v>8317</v>
      </c>
      <c r="R74" t="s">
        <v>8347</v>
      </c>
      <c r="S74" s="16">
        <v>41725.082384259258</v>
      </c>
      <c r="T74" s="16">
        <v>41755.082384259258</v>
      </c>
    </row>
    <row r="75" spans="1:20" ht="50.1" customHeight="1" x14ac:dyDescent="0.25">
      <c r="A75">
        <v>2034</v>
      </c>
      <c r="B75" s="9" t="s">
        <v>2035</v>
      </c>
      <c r="C75" s="3" t="s">
        <v>6144</v>
      </c>
      <c r="D75" s="5">
        <v>78000</v>
      </c>
      <c r="E75" s="7">
        <v>301719.59000000003</v>
      </c>
      <c r="F75" t="s">
        <v>8218</v>
      </c>
      <c r="G75" t="s">
        <v>8223</v>
      </c>
      <c r="H75" t="s">
        <v>8245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8293</v>
      </c>
      <c r="O75">
        <v>387</v>
      </c>
      <c r="P75">
        <v>593.94000000000005</v>
      </c>
      <c r="Q75" s="11" t="s">
        <v>8317</v>
      </c>
      <c r="R75" t="s">
        <v>8347</v>
      </c>
      <c r="S75" s="16">
        <v>42076.130011574074</v>
      </c>
      <c r="T75" s="16">
        <v>42131.290277777778</v>
      </c>
    </row>
    <row r="76" spans="1:20" ht="50.1" customHeight="1" x14ac:dyDescent="0.25">
      <c r="A76">
        <v>2035</v>
      </c>
      <c r="B76" s="9" t="s">
        <v>2036</v>
      </c>
      <c r="C76" s="3" t="s">
        <v>6145</v>
      </c>
      <c r="D76" s="5">
        <v>80000</v>
      </c>
      <c r="E76" s="7">
        <v>168829.14</v>
      </c>
      <c r="F76" t="s">
        <v>8218</v>
      </c>
      <c r="G76" t="s">
        <v>8223</v>
      </c>
      <c r="H76" t="s">
        <v>8245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8293</v>
      </c>
      <c r="O76">
        <v>211</v>
      </c>
      <c r="P76">
        <v>262.16000000000003</v>
      </c>
      <c r="Q76" s="11" t="s">
        <v>8317</v>
      </c>
      <c r="R76" t="s">
        <v>8347</v>
      </c>
      <c r="S76" s="16">
        <v>42311.625081018516</v>
      </c>
      <c r="T76" s="16">
        <v>42357.041666666672</v>
      </c>
    </row>
    <row r="77" spans="1:20" ht="50.1" customHeight="1" x14ac:dyDescent="0.25">
      <c r="A77">
        <v>2036</v>
      </c>
      <c r="B77" s="9" t="s">
        <v>2037</v>
      </c>
      <c r="C77" s="3" t="s">
        <v>6146</v>
      </c>
      <c r="D77" s="5">
        <v>30000</v>
      </c>
      <c r="E77" s="7">
        <v>39500.5</v>
      </c>
      <c r="F77" t="s">
        <v>8218</v>
      </c>
      <c r="G77" t="s">
        <v>8223</v>
      </c>
      <c r="H77" t="s">
        <v>8245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8293</v>
      </c>
      <c r="O77">
        <v>132</v>
      </c>
      <c r="P77">
        <v>46.58</v>
      </c>
      <c r="Q77" s="11" t="s">
        <v>8317</v>
      </c>
      <c r="R77" t="s">
        <v>8347</v>
      </c>
      <c r="S77" s="16">
        <v>41738.864803240744</v>
      </c>
      <c r="T77" s="16">
        <v>41768.864803240744</v>
      </c>
    </row>
    <row r="78" spans="1:20" ht="50.1" customHeight="1" x14ac:dyDescent="0.25">
      <c r="A78">
        <v>2037</v>
      </c>
      <c r="B78" s="9" t="s">
        <v>2038</v>
      </c>
      <c r="C78" s="3" t="s">
        <v>6147</v>
      </c>
      <c r="D78" s="5">
        <v>10000</v>
      </c>
      <c r="E78" s="7">
        <v>30047.64</v>
      </c>
      <c r="F78" t="s">
        <v>8218</v>
      </c>
      <c r="G78" t="s">
        <v>8223</v>
      </c>
      <c r="H78" t="s">
        <v>8245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8293</v>
      </c>
      <c r="O78">
        <v>300</v>
      </c>
      <c r="P78">
        <v>70.040000000000006</v>
      </c>
      <c r="Q78" s="11" t="s">
        <v>8317</v>
      </c>
      <c r="R78" t="s">
        <v>8347</v>
      </c>
      <c r="S78" s="16">
        <v>41578.210104166668</v>
      </c>
      <c r="T78" s="16">
        <v>41638.251770833333</v>
      </c>
    </row>
    <row r="79" spans="1:20" ht="50.1" customHeight="1" x14ac:dyDescent="0.25">
      <c r="A79">
        <v>2038</v>
      </c>
      <c r="B79" s="9" t="s">
        <v>2039</v>
      </c>
      <c r="C79" s="3" t="s">
        <v>6148</v>
      </c>
      <c r="D79" s="5">
        <v>8000</v>
      </c>
      <c r="E79" s="7">
        <v>33641</v>
      </c>
      <c r="F79" t="s">
        <v>8218</v>
      </c>
      <c r="G79" t="s">
        <v>8224</v>
      </c>
      <c r="H79" t="s">
        <v>8246</v>
      </c>
      <c r="I79">
        <v>1372701600</v>
      </c>
      <c r="J79">
        <v>1369895421</v>
      </c>
      <c r="K79" t="b">
        <v>1</v>
      </c>
      <c r="L79">
        <v>204</v>
      </c>
      <c r="M79" t="b">
        <v>1</v>
      </c>
      <c r="N79" t="s">
        <v>8293</v>
      </c>
      <c r="O79">
        <v>421</v>
      </c>
      <c r="P79">
        <v>164.91</v>
      </c>
      <c r="Q79" s="11" t="s">
        <v>8317</v>
      </c>
      <c r="R79" t="s">
        <v>8347</v>
      </c>
      <c r="S79" s="16">
        <v>41424.27107638889</v>
      </c>
      <c r="T79" s="16">
        <v>41456.75</v>
      </c>
    </row>
    <row r="80" spans="1:20" ht="50.1" customHeight="1" x14ac:dyDescent="0.25">
      <c r="A80">
        <v>2039</v>
      </c>
      <c r="B80" s="9" t="s">
        <v>2040</v>
      </c>
      <c r="C80" s="3" t="s">
        <v>6149</v>
      </c>
      <c r="D80" s="5">
        <v>125000</v>
      </c>
      <c r="E80" s="7">
        <v>170271</v>
      </c>
      <c r="F80" t="s">
        <v>8218</v>
      </c>
      <c r="G80" t="s">
        <v>8223</v>
      </c>
      <c r="H80" t="s">
        <v>8245</v>
      </c>
      <c r="I80">
        <v>1480568340</v>
      </c>
      <c r="J80">
        <v>1477996325</v>
      </c>
      <c r="K80" t="b">
        <v>1</v>
      </c>
      <c r="L80">
        <v>379</v>
      </c>
      <c r="M80" t="b">
        <v>1</v>
      </c>
      <c r="N80" t="s">
        <v>8293</v>
      </c>
      <c r="O80">
        <v>136</v>
      </c>
      <c r="P80">
        <v>449.26</v>
      </c>
      <c r="Q80" s="11" t="s">
        <v>8317</v>
      </c>
      <c r="R80" t="s">
        <v>8347</v>
      </c>
      <c r="S80" s="16">
        <v>42675.438946759255</v>
      </c>
      <c r="T80" s="16">
        <v>42705.207638888889</v>
      </c>
    </row>
    <row r="81" spans="1:20" ht="50.1" customHeight="1" x14ac:dyDescent="0.25">
      <c r="A81">
        <v>2040</v>
      </c>
      <c r="B81" s="9" t="s">
        <v>2041</v>
      </c>
      <c r="C81" s="3" t="s">
        <v>6150</v>
      </c>
      <c r="D81" s="5">
        <v>3000</v>
      </c>
      <c r="E81" s="7">
        <v>7445.14</v>
      </c>
      <c r="F81" t="s">
        <v>8218</v>
      </c>
      <c r="G81" t="s">
        <v>8223</v>
      </c>
      <c r="H81" t="s">
        <v>8245</v>
      </c>
      <c r="I81">
        <v>1384557303</v>
      </c>
      <c r="J81">
        <v>1383257703</v>
      </c>
      <c r="K81" t="b">
        <v>1</v>
      </c>
      <c r="L81">
        <v>271</v>
      </c>
      <c r="M81" t="b">
        <v>1</v>
      </c>
      <c r="N81" t="s">
        <v>8293</v>
      </c>
      <c r="O81">
        <v>248</v>
      </c>
      <c r="P81">
        <v>27.47</v>
      </c>
      <c r="Q81" s="11" t="s">
        <v>8317</v>
      </c>
      <c r="R81" t="s">
        <v>8347</v>
      </c>
      <c r="S81" s="16">
        <v>41578.927118055559</v>
      </c>
      <c r="T81" s="16">
        <v>41593.968784722223</v>
      </c>
    </row>
    <row r="82" spans="1:20" ht="50.1" customHeight="1" x14ac:dyDescent="0.25">
      <c r="A82">
        <v>2041</v>
      </c>
      <c r="B82" s="9" t="s">
        <v>2042</v>
      </c>
      <c r="C82" s="3" t="s">
        <v>6151</v>
      </c>
      <c r="D82" s="5">
        <v>9500</v>
      </c>
      <c r="E82" s="7">
        <v>17277</v>
      </c>
      <c r="F82" t="s">
        <v>8218</v>
      </c>
      <c r="G82" t="s">
        <v>8223</v>
      </c>
      <c r="H82" t="s">
        <v>8245</v>
      </c>
      <c r="I82">
        <v>1478785027</v>
      </c>
      <c r="J82">
        <v>1476189427</v>
      </c>
      <c r="K82" t="b">
        <v>0</v>
      </c>
      <c r="L82">
        <v>120</v>
      </c>
      <c r="M82" t="b">
        <v>1</v>
      </c>
      <c r="N82" t="s">
        <v>8293</v>
      </c>
      <c r="O82">
        <v>182</v>
      </c>
      <c r="P82">
        <v>143.97999999999999</v>
      </c>
      <c r="Q82" s="11" t="s">
        <v>8317</v>
      </c>
      <c r="R82" t="s">
        <v>8347</v>
      </c>
      <c r="S82" s="16">
        <v>42654.525775462964</v>
      </c>
      <c r="T82" s="16">
        <v>42684.567442129628</v>
      </c>
    </row>
    <row r="83" spans="1:20" ht="50.1" customHeight="1" x14ac:dyDescent="0.25">
      <c r="A83">
        <v>2042</v>
      </c>
      <c r="B83" s="9" t="s">
        <v>2043</v>
      </c>
      <c r="C83" s="3" t="s">
        <v>6152</v>
      </c>
      <c r="D83" s="5">
        <v>10000</v>
      </c>
      <c r="E83" s="7">
        <v>12353</v>
      </c>
      <c r="F83" t="s">
        <v>8218</v>
      </c>
      <c r="G83" t="s">
        <v>8223</v>
      </c>
      <c r="H83" t="s">
        <v>8245</v>
      </c>
      <c r="I83">
        <v>1453481974</v>
      </c>
      <c r="J83">
        <v>1448297974</v>
      </c>
      <c r="K83" t="b">
        <v>0</v>
      </c>
      <c r="L83">
        <v>140</v>
      </c>
      <c r="M83" t="b">
        <v>1</v>
      </c>
      <c r="N83" t="s">
        <v>8293</v>
      </c>
      <c r="O83">
        <v>124</v>
      </c>
      <c r="P83">
        <v>88.24</v>
      </c>
      <c r="Q83" s="11" t="s">
        <v>8317</v>
      </c>
      <c r="R83" t="s">
        <v>8347</v>
      </c>
      <c r="S83" s="16">
        <v>42331.708032407405</v>
      </c>
      <c r="T83" s="16">
        <v>42391.708032407405</v>
      </c>
    </row>
    <row r="84" spans="1:20" ht="50.1" customHeight="1" x14ac:dyDescent="0.25">
      <c r="A84">
        <v>2043</v>
      </c>
      <c r="B84" s="9" t="s">
        <v>2044</v>
      </c>
      <c r="C84" s="3" t="s">
        <v>6153</v>
      </c>
      <c r="D84" s="5">
        <v>1385</v>
      </c>
      <c r="E84" s="7">
        <v>7011</v>
      </c>
      <c r="F84" t="s">
        <v>8218</v>
      </c>
      <c r="G84" t="s">
        <v>8223</v>
      </c>
      <c r="H84" t="s">
        <v>8245</v>
      </c>
      <c r="I84">
        <v>1481432340</v>
      </c>
      <c r="J84">
        <v>1476764077</v>
      </c>
      <c r="K84" t="b">
        <v>0</v>
      </c>
      <c r="L84">
        <v>193</v>
      </c>
      <c r="M84" t="b">
        <v>1</v>
      </c>
      <c r="N84" t="s">
        <v>8293</v>
      </c>
      <c r="O84">
        <v>506</v>
      </c>
      <c r="P84">
        <v>36.33</v>
      </c>
      <c r="Q84" s="11" t="s">
        <v>8317</v>
      </c>
      <c r="R84" t="s">
        <v>8347</v>
      </c>
      <c r="S84" s="16">
        <v>42661.176817129628</v>
      </c>
      <c r="T84" s="16">
        <v>42715.207638888889</v>
      </c>
    </row>
    <row r="85" spans="1:20" ht="50.1" customHeight="1" x14ac:dyDescent="0.25">
      <c r="A85">
        <v>2044</v>
      </c>
      <c r="B85" s="9" t="s">
        <v>2045</v>
      </c>
      <c r="C85" s="3" t="s">
        <v>6154</v>
      </c>
      <c r="D85" s="5">
        <v>15000</v>
      </c>
      <c r="E85" s="7">
        <v>16232</v>
      </c>
      <c r="F85" t="s">
        <v>8218</v>
      </c>
      <c r="G85" t="s">
        <v>8223</v>
      </c>
      <c r="H85" t="s">
        <v>8245</v>
      </c>
      <c r="I85">
        <v>1434212714</v>
      </c>
      <c r="J85">
        <v>1431620714</v>
      </c>
      <c r="K85" t="b">
        <v>0</v>
      </c>
      <c r="L85">
        <v>180</v>
      </c>
      <c r="M85" t="b">
        <v>1</v>
      </c>
      <c r="N85" t="s">
        <v>8293</v>
      </c>
      <c r="O85">
        <v>108</v>
      </c>
      <c r="P85">
        <v>90.18</v>
      </c>
      <c r="Q85" s="11" t="s">
        <v>8317</v>
      </c>
      <c r="R85" t="s">
        <v>8347</v>
      </c>
      <c r="S85" s="16">
        <v>42138.684189814812</v>
      </c>
      <c r="T85" s="16">
        <v>42168.684189814812</v>
      </c>
    </row>
    <row r="86" spans="1:20" ht="50.1" customHeight="1" x14ac:dyDescent="0.25">
      <c r="A86">
        <v>2045</v>
      </c>
      <c r="B86" s="9" t="s">
        <v>2046</v>
      </c>
      <c r="C86" s="3" t="s">
        <v>6155</v>
      </c>
      <c r="D86" s="5">
        <v>4900</v>
      </c>
      <c r="E86" s="7">
        <v>40140.01</v>
      </c>
      <c r="F86" t="s">
        <v>8218</v>
      </c>
      <c r="G86" t="s">
        <v>8223</v>
      </c>
      <c r="H86" t="s">
        <v>8245</v>
      </c>
      <c r="I86">
        <v>1341799647</v>
      </c>
      <c r="J86">
        <v>1339207647</v>
      </c>
      <c r="K86" t="b">
        <v>0</v>
      </c>
      <c r="L86">
        <v>263</v>
      </c>
      <c r="M86" t="b">
        <v>1</v>
      </c>
      <c r="N86" t="s">
        <v>8293</v>
      </c>
      <c r="O86">
        <v>819</v>
      </c>
      <c r="P86">
        <v>152.62</v>
      </c>
      <c r="Q86" s="11" t="s">
        <v>8317</v>
      </c>
      <c r="R86" t="s">
        <v>8347</v>
      </c>
      <c r="S86" s="16">
        <v>41069.088506944441</v>
      </c>
      <c r="T86" s="16">
        <v>41099.088506944441</v>
      </c>
    </row>
    <row r="87" spans="1:20" ht="50.1" customHeight="1" x14ac:dyDescent="0.25">
      <c r="A87">
        <v>2046</v>
      </c>
      <c r="B87" s="9" t="s">
        <v>2047</v>
      </c>
      <c r="C87" s="3" t="s">
        <v>6156</v>
      </c>
      <c r="D87" s="5">
        <v>10000</v>
      </c>
      <c r="E87" s="7">
        <v>12110</v>
      </c>
      <c r="F87" t="s">
        <v>8218</v>
      </c>
      <c r="G87" t="s">
        <v>8223</v>
      </c>
      <c r="H87" t="s">
        <v>8245</v>
      </c>
      <c r="I87">
        <v>1369282044</v>
      </c>
      <c r="J87">
        <v>1366690044</v>
      </c>
      <c r="K87" t="b">
        <v>0</v>
      </c>
      <c r="L87">
        <v>217</v>
      </c>
      <c r="M87" t="b">
        <v>1</v>
      </c>
      <c r="N87" t="s">
        <v>8293</v>
      </c>
      <c r="O87">
        <v>121</v>
      </c>
      <c r="P87">
        <v>55.81</v>
      </c>
      <c r="Q87" s="11" t="s">
        <v>8317</v>
      </c>
      <c r="R87" t="s">
        <v>8347</v>
      </c>
      <c r="S87" s="16">
        <v>41387.171805555554</v>
      </c>
      <c r="T87" s="16">
        <v>41417.171805555554</v>
      </c>
    </row>
    <row r="88" spans="1:20" ht="50.1" customHeight="1" x14ac:dyDescent="0.25">
      <c r="A88">
        <v>2047</v>
      </c>
      <c r="B88" s="9" t="s">
        <v>2048</v>
      </c>
      <c r="C88" s="3" t="s">
        <v>6157</v>
      </c>
      <c r="D88" s="5">
        <v>98000</v>
      </c>
      <c r="E88" s="7">
        <v>100939</v>
      </c>
      <c r="F88" t="s">
        <v>8218</v>
      </c>
      <c r="G88" t="s">
        <v>8225</v>
      </c>
      <c r="H88" t="s">
        <v>8247</v>
      </c>
      <c r="I88">
        <v>1429228800</v>
      </c>
      <c r="J88">
        <v>1426714870</v>
      </c>
      <c r="K88" t="b">
        <v>0</v>
      </c>
      <c r="L88">
        <v>443</v>
      </c>
      <c r="M88" t="b">
        <v>1</v>
      </c>
      <c r="N88" t="s">
        <v>8293</v>
      </c>
      <c r="O88">
        <v>103</v>
      </c>
      <c r="P88">
        <v>227.85</v>
      </c>
      <c r="Q88" s="11" t="s">
        <v>8317</v>
      </c>
      <c r="R88" t="s">
        <v>8347</v>
      </c>
      <c r="S88" s="16">
        <v>42081.903587962966</v>
      </c>
      <c r="T88" s="16">
        <v>42111</v>
      </c>
    </row>
    <row r="89" spans="1:20" ht="50.1" customHeight="1" x14ac:dyDescent="0.25">
      <c r="A89">
        <v>2048</v>
      </c>
      <c r="B89" s="9" t="s">
        <v>2049</v>
      </c>
      <c r="C89" s="3" t="s">
        <v>6158</v>
      </c>
      <c r="D89" s="5">
        <v>85000</v>
      </c>
      <c r="E89" s="7">
        <v>126082.45</v>
      </c>
      <c r="F89" t="s">
        <v>8218</v>
      </c>
      <c r="G89" t="s">
        <v>8223</v>
      </c>
      <c r="H89" t="s">
        <v>8245</v>
      </c>
      <c r="I89">
        <v>1369323491</v>
      </c>
      <c r="J89">
        <v>1366731491</v>
      </c>
      <c r="K89" t="b">
        <v>0</v>
      </c>
      <c r="L89">
        <v>1373</v>
      </c>
      <c r="M89" t="b">
        <v>1</v>
      </c>
      <c r="N89" t="s">
        <v>8293</v>
      </c>
      <c r="O89">
        <v>148</v>
      </c>
      <c r="P89">
        <v>91.83</v>
      </c>
      <c r="Q89" s="11" t="s">
        <v>8317</v>
      </c>
      <c r="R89" t="s">
        <v>8347</v>
      </c>
      <c r="S89" s="16">
        <v>41387.651516203703</v>
      </c>
      <c r="T89" s="16">
        <v>41417.651516203703</v>
      </c>
    </row>
    <row r="90" spans="1:20" ht="50.1" customHeight="1" x14ac:dyDescent="0.25">
      <c r="A90">
        <v>2049</v>
      </c>
      <c r="B90" s="9" t="s">
        <v>2050</v>
      </c>
      <c r="C90" s="3" t="s">
        <v>6159</v>
      </c>
      <c r="D90" s="5">
        <v>50000</v>
      </c>
      <c r="E90" s="7">
        <v>60095.35</v>
      </c>
      <c r="F90" t="s">
        <v>8218</v>
      </c>
      <c r="G90" t="s">
        <v>8224</v>
      </c>
      <c r="H90" t="s">
        <v>8246</v>
      </c>
      <c r="I90">
        <v>1386025140</v>
      </c>
      <c r="J90">
        <v>1382963963</v>
      </c>
      <c r="K90" t="b">
        <v>0</v>
      </c>
      <c r="L90">
        <v>742</v>
      </c>
      <c r="M90" t="b">
        <v>1</v>
      </c>
      <c r="N90" t="s">
        <v>8293</v>
      </c>
      <c r="O90">
        <v>120</v>
      </c>
      <c r="P90">
        <v>80.989999999999995</v>
      </c>
      <c r="Q90" s="11" t="s">
        <v>8317</v>
      </c>
      <c r="R90" t="s">
        <v>8347</v>
      </c>
      <c r="S90" s="16">
        <v>41575.527349537035</v>
      </c>
      <c r="T90" s="16">
        <v>41610.957638888889</v>
      </c>
    </row>
    <row r="91" spans="1:20" ht="50.1" customHeight="1" x14ac:dyDescent="0.25">
      <c r="A91">
        <v>2050</v>
      </c>
      <c r="B91" s="9" t="s">
        <v>2051</v>
      </c>
      <c r="C91" s="3" t="s">
        <v>6160</v>
      </c>
      <c r="D91" s="5">
        <v>10000</v>
      </c>
      <c r="E91" s="7">
        <v>47327</v>
      </c>
      <c r="F91" t="s">
        <v>8218</v>
      </c>
      <c r="G91" t="s">
        <v>8223</v>
      </c>
      <c r="H91" t="s">
        <v>8245</v>
      </c>
      <c r="I91">
        <v>1433036578</v>
      </c>
      <c r="J91">
        <v>1429580578</v>
      </c>
      <c r="K91" t="b">
        <v>0</v>
      </c>
      <c r="L91">
        <v>170</v>
      </c>
      <c r="M91" t="b">
        <v>1</v>
      </c>
      <c r="N91" t="s">
        <v>8293</v>
      </c>
      <c r="O91">
        <v>473</v>
      </c>
      <c r="P91">
        <v>278.39</v>
      </c>
      <c r="Q91" s="11" t="s">
        <v>8317</v>
      </c>
      <c r="R91" t="s">
        <v>8347</v>
      </c>
      <c r="S91" s="16">
        <v>42115.071504629625</v>
      </c>
      <c r="T91" s="16">
        <v>42155.071504629625</v>
      </c>
    </row>
    <row r="92" spans="1:20" ht="50.1" customHeight="1" x14ac:dyDescent="0.25">
      <c r="A92">
        <v>2051</v>
      </c>
      <c r="B92" s="9" t="s">
        <v>2052</v>
      </c>
      <c r="C92" s="3" t="s">
        <v>6161</v>
      </c>
      <c r="D92" s="5">
        <v>8000</v>
      </c>
      <c r="E92" s="7">
        <v>10429</v>
      </c>
      <c r="F92" t="s">
        <v>8218</v>
      </c>
      <c r="G92" t="s">
        <v>8223</v>
      </c>
      <c r="H92" t="s">
        <v>8245</v>
      </c>
      <c r="I92">
        <v>1388017937</v>
      </c>
      <c r="J92">
        <v>1385425937</v>
      </c>
      <c r="K92" t="b">
        <v>0</v>
      </c>
      <c r="L92">
        <v>242</v>
      </c>
      <c r="M92" t="b">
        <v>1</v>
      </c>
      <c r="N92" t="s">
        <v>8293</v>
      </c>
      <c r="O92">
        <v>130</v>
      </c>
      <c r="P92">
        <v>43.1</v>
      </c>
      <c r="Q92" s="11" t="s">
        <v>8317</v>
      </c>
      <c r="R92" t="s">
        <v>8347</v>
      </c>
      <c r="S92" s="16">
        <v>41604.022418981483</v>
      </c>
      <c r="T92" s="16">
        <v>41634.022418981483</v>
      </c>
    </row>
    <row r="93" spans="1:20" ht="50.1" customHeight="1" x14ac:dyDescent="0.25">
      <c r="A93">
        <v>2052</v>
      </c>
      <c r="B93" s="9" t="s">
        <v>2053</v>
      </c>
      <c r="C93" s="3" t="s">
        <v>6162</v>
      </c>
      <c r="D93" s="5">
        <v>50000</v>
      </c>
      <c r="E93" s="7">
        <v>176524</v>
      </c>
      <c r="F93" t="s">
        <v>8218</v>
      </c>
      <c r="G93" t="s">
        <v>8223</v>
      </c>
      <c r="H93" t="s">
        <v>8245</v>
      </c>
      <c r="I93">
        <v>1455933653</v>
      </c>
      <c r="J93">
        <v>1452045653</v>
      </c>
      <c r="K93" t="b">
        <v>0</v>
      </c>
      <c r="L93">
        <v>541</v>
      </c>
      <c r="M93" t="b">
        <v>1</v>
      </c>
      <c r="N93" t="s">
        <v>8293</v>
      </c>
      <c r="O93">
        <v>353</v>
      </c>
      <c r="P93">
        <v>326.29000000000002</v>
      </c>
      <c r="Q93" s="11" t="s">
        <v>8317</v>
      </c>
      <c r="R93" t="s">
        <v>8347</v>
      </c>
      <c r="S93" s="16">
        <v>42375.08394675926</v>
      </c>
      <c r="T93" s="16">
        <v>42420.08394675926</v>
      </c>
    </row>
    <row r="94" spans="1:20" ht="50.1" customHeight="1" x14ac:dyDescent="0.25">
      <c r="A94">
        <v>2053</v>
      </c>
      <c r="B94" s="9" t="s">
        <v>2054</v>
      </c>
      <c r="C94" s="3" t="s">
        <v>6163</v>
      </c>
      <c r="D94" s="5">
        <v>5000</v>
      </c>
      <c r="E94" s="7">
        <v>5051</v>
      </c>
      <c r="F94" t="s">
        <v>8218</v>
      </c>
      <c r="G94" t="s">
        <v>8223</v>
      </c>
      <c r="H94" t="s">
        <v>8245</v>
      </c>
      <c r="I94">
        <v>1448466551</v>
      </c>
      <c r="J94">
        <v>1445870951</v>
      </c>
      <c r="K94" t="b">
        <v>0</v>
      </c>
      <c r="L94">
        <v>121</v>
      </c>
      <c r="M94" t="b">
        <v>1</v>
      </c>
      <c r="N94" t="s">
        <v>8293</v>
      </c>
      <c r="O94">
        <v>101</v>
      </c>
      <c r="P94">
        <v>41.74</v>
      </c>
      <c r="Q94" s="11" t="s">
        <v>8317</v>
      </c>
      <c r="R94" t="s">
        <v>8347</v>
      </c>
      <c r="S94" s="16">
        <v>42303.617488425924</v>
      </c>
      <c r="T94" s="16">
        <v>42333.659155092595</v>
      </c>
    </row>
    <row r="95" spans="1:20" ht="50.1" customHeight="1" x14ac:dyDescent="0.25">
      <c r="A95">
        <v>2054</v>
      </c>
      <c r="B95" s="9" t="s">
        <v>2055</v>
      </c>
      <c r="C95" s="3" t="s">
        <v>6164</v>
      </c>
      <c r="D95" s="5">
        <v>35000</v>
      </c>
      <c r="E95" s="7">
        <v>39757</v>
      </c>
      <c r="F95" t="s">
        <v>8218</v>
      </c>
      <c r="G95" t="s">
        <v>8224</v>
      </c>
      <c r="H95" t="s">
        <v>8246</v>
      </c>
      <c r="I95">
        <v>1399033810</v>
      </c>
      <c r="J95">
        <v>1396441810</v>
      </c>
      <c r="K95" t="b">
        <v>0</v>
      </c>
      <c r="L95">
        <v>621</v>
      </c>
      <c r="M95" t="b">
        <v>1</v>
      </c>
      <c r="N95" t="s">
        <v>8293</v>
      </c>
      <c r="O95">
        <v>114</v>
      </c>
      <c r="P95">
        <v>64.02</v>
      </c>
      <c r="Q95" s="11" t="s">
        <v>8317</v>
      </c>
      <c r="R95" t="s">
        <v>8347</v>
      </c>
      <c r="S95" s="16">
        <v>41731.520949074074</v>
      </c>
      <c r="T95" s="16">
        <v>41761.520949074074</v>
      </c>
    </row>
    <row r="96" spans="1:20" ht="50.1" customHeight="1" x14ac:dyDescent="0.25">
      <c r="A96">
        <v>2055</v>
      </c>
      <c r="B96" s="9" t="s">
        <v>2056</v>
      </c>
      <c r="C96" s="3" t="s">
        <v>6165</v>
      </c>
      <c r="D96" s="5">
        <v>6000</v>
      </c>
      <c r="E96" s="7">
        <v>10045</v>
      </c>
      <c r="F96" t="s">
        <v>8218</v>
      </c>
      <c r="G96" t="s">
        <v>8223</v>
      </c>
      <c r="H96" t="s">
        <v>8245</v>
      </c>
      <c r="I96">
        <v>1417579200</v>
      </c>
      <c r="J96">
        <v>1415031043</v>
      </c>
      <c r="K96" t="b">
        <v>0</v>
      </c>
      <c r="L96">
        <v>101</v>
      </c>
      <c r="M96" t="b">
        <v>1</v>
      </c>
      <c r="N96" t="s">
        <v>8293</v>
      </c>
      <c r="O96">
        <v>167</v>
      </c>
      <c r="P96">
        <v>99.46</v>
      </c>
      <c r="Q96" s="11" t="s">
        <v>8317</v>
      </c>
      <c r="R96" t="s">
        <v>8347</v>
      </c>
      <c r="S96" s="16">
        <v>41946.674108796295</v>
      </c>
      <c r="T96" s="16">
        <v>41976.166666666672</v>
      </c>
    </row>
    <row r="97" spans="1:20" ht="50.1" customHeight="1" x14ac:dyDescent="0.25">
      <c r="A97">
        <v>2056</v>
      </c>
      <c r="B97" s="9" t="s">
        <v>2057</v>
      </c>
      <c r="C97" s="3" t="s">
        <v>6166</v>
      </c>
      <c r="D97" s="5">
        <v>50000</v>
      </c>
      <c r="E97" s="7">
        <v>76726</v>
      </c>
      <c r="F97" t="s">
        <v>8218</v>
      </c>
      <c r="G97" t="s">
        <v>8223</v>
      </c>
      <c r="H97" t="s">
        <v>8245</v>
      </c>
      <c r="I97">
        <v>1366222542</v>
      </c>
      <c r="J97">
        <v>1363630542</v>
      </c>
      <c r="K97" t="b">
        <v>0</v>
      </c>
      <c r="L97">
        <v>554</v>
      </c>
      <c r="M97" t="b">
        <v>1</v>
      </c>
      <c r="N97" t="s">
        <v>8293</v>
      </c>
      <c r="O97">
        <v>153</v>
      </c>
      <c r="P97">
        <v>138.49</v>
      </c>
      <c r="Q97" s="11" t="s">
        <v>8317</v>
      </c>
      <c r="R97" t="s">
        <v>8347</v>
      </c>
      <c r="S97" s="16">
        <v>41351.76090277778</v>
      </c>
      <c r="T97" s="16">
        <v>41381.76090277778</v>
      </c>
    </row>
    <row r="98" spans="1:20" ht="50.1" customHeight="1" x14ac:dyDescent="0.25">
      <c r="A98">
        <v>2057</v>
      </c>
      <c r="B98" s="9" t="s">
        <v>2058</v>
      </c>
      <c r="C98" s="3" t="s">
        <v>6167</v>
      </c>
      <c r="D98" s="5">
        <v>15000</v>
      </c>
      <c r="E98" s="7">
        <v>30334.83</v>
      </c>
      <c r="F98" t="s">
        <v>8218</v>
      </c>
      <c r="G98" t="s">
        <v>8224</v>
      </c>
      <c r="H98" t="s">
        <v>8246</v>
      </c>
      <c r="I98">
        <v>1456487532</v>
      </c>
      <c r="J98">
        <v>1453895532</v>
      </c>
      <c r="K98" t="b">
        <v>0</v>
      </c>
      <c r="L98">
        <v>666</v>
      </c>
      <c r="M98" t="b">
        <v>1</v>
      </c>
      <c r="N98" t="s">
        <v>8293</v>
      </c>
      <c r="O98">
        <v>202</v>
      </c>
      <c r="P98">
        <v>45.55</v>
      </c>
      <c r="Q98" s="11" t="s">
        <v>8317</v>
      </c>
      <c r="R98" t="s">
        <v>8347</v>
      </c>
      <c r="S98" s="16">
        <v>42396.494583333333</v>
      </c>
      <c r="T98" s="16">
        <v>42426.494583333333</v>
      </c>
    </row>
    <row r="99" spans="1:20" ht="50.1" customHeight="1" x14ac:dyDescent="0.25">
      <c r="A99">
        <v>2058</v>
      </c>
      <c r="B99" s="9" t="s">
        <v>2059</v>
      </c>
      <c r="C99" s="3" t="s">
        <v>6168</v>
      </c>
      <c r="D99" s="5">
        <v>2560</v>
      </c>
      <c r="E99" s="7">
        <v>4308</v>
      </c>
      <c r="F99" t="s">
        <v>8218</v>
      </c>
      <c r="G99" t="s">
        <v>8224</v>
      </c>
      <c r="H99" t="s">
        <v>8246</v>
      </c>
      <c r="I99">
        <v>1425326400</v>
      </c>
      <c r="J99">
        <v>1421916830</v>
      </c>
      <c r="K99" t="b">
        <v>0</v>
      </c>
      <c r="L99">
        <v>410</v>
      </c>
      <c r="M99" t="b">
        <v>1</v>
      </c>
      <c r="N99" t="s">
        <v>8293</v>
      </c>
      <c r="O99">
        <v>168</v>
      </c>
      <c r="P99">
        <v>10.51</v>
      </c>
      <c r="Q99" s="11" t="s">
        <v>8317</v>
      </c>
      <c r="R99" t="s">
        <v>8347</v>
      </c>
      <c r="S99" s="16">
        <v>42026.370717592596</v>
      </c>
      <c r="T99" s="16">
        <v>42065.833333333328</v>
      </c>
    </row>
    <row r="100" spans="1:20" ht="50.1" customHeight="1" x14ac:dyDescent="0.25">
      <c r="A100">
        <v>2059</v>
      </c>
      <c r="B100" s="9" t="s">
        <v>2060</v>
      </c>
      <c r="C100" s="3" t="s">
        <v>6169</v>
      </c>
      <c r="D100" s="5">
        <v>30000</v>
      </c>
      <c r="E100" s="7">
        <v>43037</v>
      </c>
      <c r="F100" t="s">
        <v>8218</v>
      </c>
      <c r="G100" t="s">
        <v>8223</v>
      </c>
      <c r="H100" t="s">
        <v>8245</v>
      </c>
      <c r="I100">
        <v>1454277540</v>
      </c>
      <c r="J100">
        <v>1450880854</v>
      </c>
      <c r="K100" t="b">
        <v>0</v>
      </c>
      <c r="L100">
        <v>375</v>
      </c>
      <c r="M100" t="b">
        <v>1</v>
      </c>
      <c r="N100" t="s">
        <v>8293</v>
      </c>
      <c r="O100">
        <v>143</v>
      </c>
      <c r="P100">
        <v>114.77</v>
      </c>
      <c r="Q100" s="11" t="s">
        <v>8317</v>
      </c>
      <c r="R100" t="s">
        <v>8347</v>
      </c>
      <c r="S100" s="16">
        <v>42361.602476851855</v>
      </c>
      <c r="T100" s="16">
        <v>42400.915972222225</v>
      </c>
    </row>
    <row r="101" spans="1:20" ht="50.1" customHeight="1" x14ac:dyDescent="0.25">
      <c r="A101">
        <v>2060</v>
      </c>
      <c r="B101" s="9" t="s">
        <v>2061</v>
      </c>
      <c r="C101" s="3" t="s">
        <v>6170</v>
      </c>
      <c r="D101" s="5">
        <v>25000</v>
      </c>
      <c r="E101" s="7">
        <v>49100</v>
      </c>
      <c r="F101" t="s">
        <v>8218</v>
      </c>
      <c r="G101" t="s">
        <v>8223</v>
      </c>
      <c r="H101" t="s">
        <v>8245</v>
      </c>
      <c r="I101">
        <v>1406129150</v>
      </c>
      <c r="J101">
        <v>1400945150</v>
      </c>
      <c r="K101" t="b">
        <v>0</v>
      </c>
      <c r="L101">
        <v>1364</v>
      </c>
      <c r="M101" t="b">
        <v>1</v>
      </c>
      <c r="N101" t="s">
        <v>8293</v>
      </c>
      <c r="O101">
        <v>196</v>
      </c>
      <c r="P101">
        <v>36</v>
      </c>
      <c r="Q101" s="11" t="s">
        <v>8317</v>
      </c>
      <c r="R101" t="s">
        <v>8347</v>
      </c>
      <c r="S101" s="16">
        <v>41783.642939814818</v>
      </c>
      <c r="T101" s="16">
        <v>41843.642939814818</v>
      </c>
    </row>
    <row r="102" spans="1:20" ht="50.1" customHeight="1" x14ac:dyDescent="0.25">
      <c r="A102">
        <v>2061</v>
      </c>
      <c r="B102" s="9" t="s">
        <v>2062</v>
      </c>
      <c r="C102" s="3" t="s">
        <v>6171</v>
      </c>
      <c r="D102" s="5">
        <v>5000</v>
      </c>
      <c r="E102" s="7">
        <v>5396</v>
      </c>
      <c r="F102" t="s">
        <v>8218</v>
      </c>
      <c r="G102" t="s">
        <v>8223</v>
      </c>
      <c r="H102" t="s">
        <v>8245</v>
      </c>
      <c r="I102">
        <v>1483208454</v>
      </c>
      <c r="J102">
        <v>1480616454</v>
      </c>
      <c r="K102" t="b">
        <v>0</v>
      </c>
      <c r="L102">
        <v>35</v>
      </c>
      <c r="M102" t="b">
        <v>1</v>
      </c>
      <c r="N102" t="s">
        <v>8293</v>
      </c>
      <c r="O102">
        <v>108</v>
      </c>
      <c r="P102">
        <v>154.16999999999999</v>
      </c>
      <c r="Q102" s="11" t="s">
        <v>8317</v>
      </c>
      <c r="R102" t="s">
        <v>8347</v>
      </c>
      <c r="S102" s="16">
        <v>42705.764513888891</v>
      </c>
      <c r="T102" s="16">
        <v>42735.764513888891</v>
      </c>
    </row>
    <row r="103" spans="1:20" ht="50.1" customHeight="1" x14ac:dyDescent="0.25">
      <c r="A103">
        <v>2062</v>
      </c>
      <c r="B103" s="9" t="s">
        <v>2063</v>
      </c>
      <c r="C103" s="3" t="s">
        <v>6172</v>
      </c>
      <c r="D103" s="5">
        <v>100000</v>
      </c>
      <c r="E103" s="7">
        <v>114977</v>
      </c>
      <c r="F103" t="s">
        <v>8218</v>
      </c>
      <c r="G103" t="s">
        <v>8231</v>
      </c>
      <c r="H103" t="s">
        <v>8252</v>
      </c>
      <c r="I103">
        <v>1458807098</v>
      </c>
      <c r="J103">
        <v>1456218698</v>
      </c>
      <c r="K103" t="b">
        <v>0</v>
      </c>
      <c r="L103">
        <v>203</v>
      </c>
      <c r="M103" t="b">
        <v>1</v>
      </c>
      <c r="N103" t="s">
        <v>8293</v>
      </c>
      <c r="O103">
        <v>115</v>
      </c>
      <c r="P103">
        <v>566.39</v>
      </c>
      <c r="Q103" s="11" t="s">
        <v>8317</v>
      </c>
      <c r="R103" t="s">
        <v>8347</v>
      </c>
      <c r="S103" s="16">
        <v>42423.3830787037</v>
      </c>
      <c r="T103" s="16">
        <v>42453.341412037036</v>
      </c>
    </row>
    <row r="104" spans="1:20" ht="50.1" customHeight="1" x14ac:dyDescent="0.25">
      <c r="A104">
        <v>2063</v>
      </c>
      <c r="B104" s="9" t="s">
        <v>2064</v>
      </c>
      <c r="C104" s="3" t="s">
        <v>6173</v>
      </c>
      <c r="D104" s="5">
        <v>4000</v>
      </c>
      <c r="E104" s="7">
        <v>5922</v>
      </c>
      <c r="F104" t="s">
        <v>8218</v>
      </c>
      <c r="G104" t="s">
        <v>8235</v>
      </c>
      <c r="H104" t="s">
        <v>8248</v>
      </c>
      <c r="I104">
        <v>1463333701</v>
      </c>
      <c r="J104">
        <v>1460482501</v>
      </c>
      <c r="K104" t="b">
        <v>0</v>
      </c>
      <c r="L104">
        <v>49</v>
      </c>
      <c r="M104" t="b">
        <v>1</v>
      </c>
      <c r="N104" t="s">
        <v>8293</v>
      </c>
      <c r="O104">
        <v>148</v>
      </c>
      <c r="P104">
        <v>120.86</v>
      </c>
      <c r="Q104" s="11" t="s">
        <v>8317</v>
      </c>
      <c r="R104" t="s">
        <v>8347</v>
      </c>
      <c r="S104" s="16">
        <v>42472.73265046296</v>
      </c>
      <c r="T104" s="16">
        <v>42505.73265046296</v>
      </c>
    </row>
    <row r="105" spans="1:20" ht="50.1" customHeight="1" x14ac:dyDescent="0.25">
      <c r="A105">
        <v>2064</v>
      </c>
      <c r="B105" s="9" t="s">
        <v>2065</v>
      </c>
      <c r="C105" s="3" t="s">
        <v>6174</v>
      </c>
      <c r="D105" s="5">
        <v>261962</v>
      </c>
      <c r="E105" s="7">
        <v>500784.27</v>
      </c>
      <c r="F105" t="s">
        <v>8218</v>
      </c>
      <c r="G105" t="s">
        <v>8223</v>
      </c>
      <c r="H105" t="s">
        <v>8245</v>
      </c>
      <c r="I105">
        <v>1370001600</v>
      </c>
      <c r="J105">
        <v>1366879523</v>
      </c>
      <c r="K105" t="b">
        <v>0</v>
      </c>
      <c r="L105">
        <v>5812</v>
      </c>
      <c r="M105" t="b">
        <v>1</v>
      </c>
      <c r="N105" t="s">
        <v>8293</v>
      </c>
      <c r="O105">
        <v>191</v>
      </c>
      <c r="P105">
        <v>86.16</v>
      </c>
      <c r="Q105" s="11" t="s">
        <v>8317</v>
      </c>
      <c r="R105" t="s">
        <v>8347</v>
      </c>
      <c r="S105" s="16">
        <v>41389.364849537036</v>
      </c>
      <c r="T105" s="16">
        <v>41425.5</v>
      </c>
    </row>
    <row r="106" spans="1:20" ht="50.1" customHeight="1" x14ac:dyDescent="0.25">
      <c r="A106">
        <v>2065</v>
      </c>
      <c r="B106" s="9" t="s">
        <v>2066</v>
      </c>
      <c r="C106" s="3" t="s">
        <v>6175</v>
      </c>
      <c r="D106" s="5">
        <v>40000</v>
      </c>
      <c r="E106" s="7">
        <v>79686.05</v>
      </c>
      <c r="F106" t="s">
        <v>8218</v>
      </c>
      <c r="G106" t="s">
        <v>8224</v>
      </c>
      <c r="H106" t="s">
        <v>8246</v>
      </c>
      <c r="I106">
        <v>1387958429</v>
      </c>
      <c r="J106">
        <v>1385366429</v>
      </c>
      <c r="K106" t="b">
        <v>0</v>
      </c>
      <c r="L106">
        <v>1556</v>
      </c>
      <c r="M106" t="b">
        <v>1</v>
      </c>
      <c r="N106" t="s">
        <v>8293</v>
      </c>
      <c r="O106">
        <v>199</v>
      </c>
      <c r="P106">
        <v>51.21</v>
      </c>
      <c r="Q106" s="11" t="s">
        <v>8317</v>
      </c>
      <c r="R106" t="s">
        <v>8347</v>
      </c>
      <c r="S106" s="16">
        <v>41603.333668981482</v>
      </c>
      <c r="T106" s="16">
        <v>41633.333668981482</v>
      </c>
    </row>
    <row r="107" spans="1:20" ht="50.1" customHeight="1" x14ac:dyDescent="0.25">
      <c r="A107">
        <v>2066</v>
      </c>
      <c r="B107" s="9" t="s">
        <v>2067</v>
      </c>
      <c r="C107" s="3" t="s">
        <v>6176</v>
      </c>
      <c r="D107" s="5">
        <v>2000</v>
      </c>
      <c r="E107" s="7">
        <v>4372</v>
      </c>
      <c r="F107" t="s">
        <v>8218</v>
      </c>
      <c r="G107" t="s">
        <v>8223</v>
      </c>
      <c r="H107" t="s">
        <v>8245</v>
      </c>
      <c r="I107">
        <v>1408818683</v>
      </c>
      <c r="J107">
        <v>1406226683</v>
      </c>
      <c r="K107" t="b">
        <v>0</v>
      </c>
      <c r="L107">
        <v>65</v>
      </c>
      <c r="M107" t="b">
        <v>1</v>
      </c>
      <c r="N107" t="s">
        <v>8293</v>
      </c>
      <c r="O107">
        <v>219</v>
      </c>
      <c r="P107">
        <v>67.260000000000005</v>
      </c>
      <c r="Q107" s="11" t="s">
        <v>8317</v>
      </c>
      <c r="R107" t="s">
        <v>8347</v>
      </c>
      <c r="S107" s="16">
        <v>41844.771793981483</v>
      </c>
      <c r="T107" s="16">
        <v>41874.771793981483</v>
      </c>
    </row>
    <row r="108" spans="1:20" ht="50.1" customHeight="1" x14ac:dyDescent="0.25">
      <c r="A108">
        <v>2067</v>
      </c>
      <c r="B108" s="9" t="s">
        <v>2068</v>
      </c>
      <c r="C108" s="3" t="s">
        <v>6177</v>
      </c>
      <c r="D108" s="5">
        <v>495</v>
      </c>
      <c r="E108" s="7">
        <v>628</v>
      </c>
      <c r="F108" t="s">
        <v>8218</v>
      </c>
      <c r="G108" t="s">
        <v>8224</v>
      </c>
      <c r="H108" t="s">
        <v>8246</v>
      </c>
      <c r="I108">
        <v>1432499376</v>
      </c>
      <c r="J108">
        <v>1429648176</v>
      </c>
      <c r="K108" t="b">
        <v>0</v>
      </c>
      <c r="L108">
        <v>10</v>
      </c>
      <c r="M108" t="b">
        <v>1</v>
      </c>
      <c r="N108" t="s">
        <v>8293</v>
      </c>
      <c r="O108">
        <v>127</v>
      </c>
      <c r="P108">
        <v>62.8</v>
      </c>
      <c r="Q108" s="11" t="s">
        <v>8317</v>
      </c>
      <c r="R108" t="s">
        <v>8347</v>
      </c>
      <c r="S108" s="16">
        <v>42115.853888888887</v>
      </c>
      <c r="T108" s="16">
        <v>42148.853888888887</v>
      </c>
    </row>
    <row r="109" spans="1:20" ht="50.1" customHeight="1" x14ac:dyDescent="0.25">
      <c r="A109">
        <v>2068</v>
      </c>
      <c r="B109" s="9" t="s">
        <v>2069</v>
      </c>
      <c r="C109" s="3" t="s">
        <v>6178</v>
      </c>
      <c r="D109" s="5">
        <v>25000</v>
      </c>
      <c r="E109" s="7">
        <v>26305.97</v>
      </c>
      <c r="F109" t="s">
        <v>8218</v>
      </c>
      <c r="G109" t="s">
        <v>8223</v>
      </c>
      <c r="H109" t="s">
        <v>8245</v>
      </c>
      <c r="I109">
        <v>1476994315</v>
      </c>
      <c r="J109">
        <v>1474402315</v>
      </c>
      <c r="K109" t="b">
        <v>0</v>
      </c>
      <c r="L109">
        <v>76</v>
      </c>
      <c r="M109" t="b">
        <v>1</v>
      </c>
      <c r="N109" t="s">
        <v>8293</v>
      </c>
      <c r="O109">
        <v>105</v>
      </c>
      <c r="P109">
        <v>346.13</v>
      </c>
      <c r="Q109" s="11" t="s">
        <v>8317</v>
      </c>
      <c r="R109" t="s">
        <v>8347</v>
      </c>
      <c r="S109" s="16">
        <v>42633.841608796298</v>
      </c>
      <c r="T109" s="16">
        <v>42663.841608796298</v>
      </c>
    </row>
    <row r="110" spans="1:20" ht="50.1" customHeight="1" x14ac:dyDescent="0.25">
      <c r="A110">
        <v>2069</v>
      </c>
      <c r="B110" s="9" t="s">
        <v>2070</v>
      </c>
      <c r="C110" s="3" t="s">
        <v>6179</v>
      </c>
      <c r="D110" s="5">
        <v>50000</v>
      </c>
      <c r="E110" s="7">
        <v>64203.33</v>
      </c>
      <c r="F110" t="s">
        <v>8218</v>
      </c>
      <c r="G110" t="s">
        <v>8223</v>
      </c>
      <c r="H110" t="s">
        <v>8245</v>
      </c>
      <c r="I110">
        <v>1451776791</v>
      </c>
      <c r="J110">
        <v>1449098391</v>
      </c>
      <c r="K110" t="b">
        <v>0</v>
      </c>
      <c r="L110">
        <v>263</v>
      </c>
      <c r="M110" t="b">
        <v>1</v>
      </c>
      <c r="N110" t="s">
        <v>8293</v>
      </c>
      <c r="O110">
        <v>128</v>
      </c>
      <c r="P110">
        <v>244.12</v>
      </c>
      <c r="Q110" s="11" t="s">
        <v>8317</v>
      </c>
      <c r="R110" t="s">
        <v>8347</v>
      </c>
      <c r="S110" s="16">
        <v>42340.972118055557</v>
      </c>
      <c r="T110" s="16">
        <v>42371.972118055557</v>
      </c>
    </row>
    <row r="111" spans="1:20" ht="50.1" customHeight="1" x14ac:dyDescent="0.25">
      <c r="A111">
        <v>2070</v>
      </c>
      <c r="B111" s="9" t="s">
        <v>2071</v>
      </c>
      <c r="C111" s="3" t="s">
        <v>6180</v>
      </c>
      <c r="D111" s="5">
        <v>125000</v>
      </c>
      <c r="E111" s="7">
        <v>396659</v>
      </c>
      <c r="F111" t="s">
        <v>8218</v>
      </c>
      <c r="G111" t="s">
        <v>8235</v>
      </c>
      <c r="H111" t="s">
        <v>8248</v>
      </c>
      <c r="I111">
        <v>1467128723</v>
      </c>
      <c r="J111">
        <v>1464536723</v>
      </c>
      <c r="K111" t="b">
        <v>0</v>
      </c>
      <c r="L111">
        <v>1530</v>
      </c>
      <c r="M111" t="b">
        <v>1</v>
      </c>
      <c r="N111" t="s">
        <v>8293</v>
      </c>
      <c r="O111">
        <v>317</v>
      </c>
      <c r="P111">
        <v>259.25</v>
      </c>
      <c r="Q111" s="11" t="s">
        <v>8317</v>
      </c>
      <c r="R111" t="s">
        <v>8347</v>
      </c>
      <c r="S111" s="16">
        <v>42519.6565162037</v>
      </c>
      <c r="T111" s="16">
        <v>42549.6565162037</v>
      </c>
    </row>
    <row r="112" spans="1:20" ht="50.1" customHeight="1" x14ac:dyDescent="0.25">
      <c r="A112">
        <v>2071</v>
      </c>
      <c r="B112" s="9" t="s">
        <v>2072</v>
      </c>
      <c r="C112" s="3" t="s">
        <v>6181</v>
      </c>
      <c r="D112" s="5">
        <v>20000</v>
      </c>
      <c r="E112" s="7">
        <v>56146</v>
      </c>
      <c r="F112" t="s">
        <v>8218</v>
      </c>
      <c r="G112" t="s">
        <v>8223</v>
      </c>
      <c r="H112" t="s">
        <v>8245</v>
      </c>
      <c r="I112">
        <v>1475390484</v>
      </c>
      <c r="J112">
        <v>1471502484</v>
      </c>
      <c r="K112" t="b">
        <v>0</v>
      </c>
      <c r="L112">
        <v>278</v>
      </c>
      <c r="M112" t="b">
        <v>1</v>
      </c>
      <c r="N112" t="s">
        <v>8293</v>
      </c>
      <c r="O112">
        <v>281</v>
      </c>
      <c r="P112">
        <v>201.96</v>
      </c>
      <c r="Q112" s="11" t="s">
        <v>8317</v>
      </c>
      <c r="R112" t="s">
        <v>8347</v>
      </c>
      <c r="S112" s="16">
        <v>42600.278749999998</v>
      </c>
      <c r="T112" s="16">
        <v>42645.278749999998</v>
      </c>
    </row>
    <row r="113" spans="1:20" ht="50.1" customHeight="1" x14ac:dyDescent="0.25">
      <c r="A113">
        <v>2072</v>
      </c>
      <c r="B113" s="9" t="s">
        <v>2073</v>
      </c>
      <c r="C113" s="3" t="s">
        <v>6182</v>
      </c>
      <c r="D113" s="5">
        <v>71500</v>
      </c>
      <c r="E113" s="7">
        <v>79173</v>
      </c>
      <c r="F113" t="s">
        <v>8218</v>
      </c>
      <c r="G113" t="s">
        <v>8223</v>
      </c>
      <c r="H113" t="s">
        <v>8245</v>
      </c>
      <c r="I113">
        <v>1462629432</v>
      </c>
      <c r="J113">
        <v>1460037432</v>
      </c>
      <c r="K113" t="b">
        <v>0</v>
      </c>
      <c r="L113">
        <v>350</v>
      </c>
      <c r="M113" t="b">
        <v>1</v>
      </c>
      <c r="N113" t="s">
        <v>8293</v>
      </c>
      <c r="O113">
        <v>111</v>
      </c>
      <c r="P113">
        <v>226.21</v>
      </c>
      <c r="Q113" s="11" t="s">
        <v>8317</v>
      </c>
      <c r="R113" t="s">
        <v>8347</v>
      </c>
      <c r="S113" s="16">
        <v>42467.581388888888</v>
      </c>
      <c r="T113" s="16">
        <v>42497.581388888888</v>
      </c>
    </row>
    <row r="114" spans="1:20" ht="50.1" customHeight="1" x14ac:dyDescent="0.25">
      <c r="A114">
        <v>2073</v>
      </c>
      <c r="B114" s="9" t="s">
        <v>2074</v>
      </c>
      <c r="C114" s="3" t="s">
        <v>6183</v>
      </c>
      <c r="D114" s="5">
        <v>100000</v>
      </c>
      <c r="E114" s="7">
        <v>152604.29999999999</v>
      </c>
      <c r="F114" t="s">
        <v>8218</v>
      </c>
      <c r="G114" t="s">
        <v>8223</v>
      </c>
      <c r="H114" t="s">
        <v>8245</v>
      </c>
      <c r="I114">
        <v>1431100918</v>
      </c>
      <c r="J114">
        <v>1427212918</v>
      </c>
      <c r="K114" t="b">
        <v>0</v>
      </c>
      <c r="L114">
        <v>470</v>
      </c>
      <c r="M114" t="b">
        <v>1</v>
      </c>
      <c r="N114" t="s">
        <v>8293</v>
      </c>
      <c r="O114">
        <v>153</v>
      </c>
      <c r="P114">
        <v>324.69</v>
      </c>
      <c r="Q114" s="11" t="s">
        <v>8317</v>
      </c>
      <c r="R114" t="s">
        <v>8347</v>
      </c>
      <c r="S114" s="16">
        <v>42087.668032407411</v>
      </c>
      <c r="T114" s="16">
        <v>42132.668032407411</v>
      </c>
    </row>
    <row r="115" spans="1:20" ht="50.1" customHeight="1" x14ac:dyDescent="0.25">
      <c r="A115">
        <v>2074</v>
      </c>
      <c r="B115" s="9" t="s">
        <v>2075</v>
      </c>
      <c r="C115" s="3" t="s">
        <v>6184</v>
      </c>
      <c r="D115" s="5">
        <v>600</v>
      </c>
      <c r="E115" s="7">
        <v>615</v>
      </c>
      <c r="F115" t="s">
        <v>8218</v>
      </c>
      <c r="G115" t="s">
        <v>8223</v>
      </c>
      <c r="H115" t="s">
        <v>8245</v>
      </c>
      <c r="I115">
        <v>1462564182</v>
      </c>
      <c r="J115">
        <v>1459972182</v>
      </c>
      <c r="K115" t="b">
        <v>0</v>
      </c>
      <c r="L115">
        <v>3</v>
      </c>
      <c r="M115" t="b">
        <v>1</v>
      </c>
      <c r="N115" t="s">
        <v>8293</v>
      </c>
      <c r="O115">
        <v>103</v>
      </c>
      <c r="P115">
        <v>205</v>
      </c>
      <c r="Q115" s="11" t="s">
        <v>8317</v>
      </c>
      <c r="R115" t="s">
        <v>8347</v>
      </c>
      <c r="S115" s="16">
        <v>42466.826180555552</v>
      </c>
      <c r="T115" s="16">
        <v>42496.826180555552</v>
      </c>
    </row>
    <row r="116" spans="1:20" ht="50.1" customHeight="1" x14ac:dyDescent="0.25">
      <c r="A116">
        <v>2075</v>
      </c>
      <c r="B116" s="9" t="s">
        <v>2076</v>
      </c>
      <c r="C116" s="3" t="s">
        <v>6185</v>
      </c>
      <c r="D116" s="5">
        <v>9999</v>
      </c>
      <c r="E116" s="7">
        <v>167820.6</v>
      </c>
      <c r="F116" t="s">
        <v>8218</v>
      </c>
      <c r="G116" t="s">
        <v>8223</v>
      </c>
      <c r="H116" t="s">
        <v>8245</v>
      </c>
      <c r="I116">
        <v>1374769288</v>
      </c>
      <c r="J116">
        <v>1372177288</v>
      </c>
      <c r="K116" t="b">
        <v>0</v>
      </c>
      <c r="L116">
        <v>8200</v>
      </c>
      <c r="M116" t="b">
        <v>1</v>
      </c>
      <c r="N116" t="s">
        <v>8293</v>
      </c>
      <c r="O116">
        <v>1678</v>
      </c>
      <c r="P116">
        <v>20.47</v>
      </c>
      <c r="Q116" s="11" t="s">
        <v>8317</v>
      </c>
      <c r="R116" t="s">
        <v>8347</v>
      </c>
      <c r="S116" s="16">
        <v>41450.681574074071</v>
      </c>
      <c r="T116" s="16">
        <v>41480.681574074071</v>
      </c>
    </row>
    <row r="117" spans="1:20" ht="50.1" customHeight="1" x14ac:dyDescent="0.25">
      <c r="A117">
        <v>2076</v>
      </c>
      <c r="B117" s="9" t="s">
        <v>2077</v>
      </c>
      <c r="C117" s="3" t="s">
        <v>6186</v>
      </c>
      <c r="D117" s="5">
        <v>179000</v>
      </c>
      <c r="E117" s="7">
        <v>972594.99</v>
      </c>
      <c r="F117" t="s">
        <v>8218</v>
      </c>
      <c r="G117" t="s">
        <v>8224</v>
      </c>
      <c r="H117" t="s">
        <v>8246</v>
      </c>
      <c r="I117">
        <v>1406149689</v>
      </c>
      <c r="J117">
        <v>1402693689</v>
      </c>
      <c r="K117" t="b">
        <v>0</v>
      </c>
      <c r="L117">
        <v>8359</v>
      </c>
      <c r="M117" t="b">
        <v>1</v>
      </c>
      <c r="N117" t="s">
        <v>8293</v>
      </c>
      <c r="O117">
        <v>543</v>
      </c>
      <c r="P117">
        <v>116.35</v>
      </c>
      <c r="Q117" s="11" t="s">
        <v>8317</v>
      </c>
      <c r="R117" t="s">
        <v>8347</v>
      </c>
      <c r="S117" s="16">
        <v>41803.880659722221</v>
      </c>
      <c r="T117" s="16">
        <v>41843.880659722221</v>
      </c>
    </row>
    <row r="118" spans="1:20" ht="50.1" customHeight="1" x14ac:dyDescent="0.25">
      <c r="A118">
        <v>2077</v>
      </c>
      <c r="B118" s="9" t="s">
        <v>2078</v>
      </c>
      <c r="C118" s="3" t="s">
        <v>6187</v>
      </c>
      <c r="D118" s="5">
        <v>50000</v>
      </c>
      <c r="E118" s="7">
        <v>57754</v>
      </c>
      <c r="F118" t="s">
        <v>8218</v>
      </c>
      <c r="G118" t="s">
        <v>8223</v>
      </c>
      <c r="H118" t="s">
        <v>8245</v>
      </c>
      <c r="I118">
        <v>1433538000</v>
      </c>
      <c r="J118">
        <v>1428541276</v>
      </c>
      <c r="K118" t="b">
        <v>0</v>
      </c>
      <c r="L118">
        <v>188</v>
      </c>
      <c r="M118" t="b">
        <v>1</v>
      </c>
      <c r="N118" t="s">
        <v>8293</v>
      </c>
      <c r="O118">
        <v>116</v>
      </c>
      <c r="P118">
        <v>307.2</v>
      </c>
      <c r="Q118" s="11" t="s">
        <v>8317</v>
      </c>
      <c r="R118" t="s">
        <v>8347</v>
      </c>
      <c r="S118" s="16">
        <v>42103.042546296296</v>
      </c>
      <c r="T118" s="16">
        <v>42160.875</v>
      </c>
    </row>
    <row r="119" spans="1:20" ht="50.1" customHeight="1" x14ac:dyDescent="0.25">
      <c r="A119">
        <v>2078</v>
      </c>
      <c r="B119" s="9" t="s">
        <v>2079</v>
      </c>
      <c r="C119" s="3" t="s">
        <v>6188</v>
      </c>
      <c r="D119" s="5">
        <v>20000</v>
      </c>
      <c r="E119" s="7">
        <v>26241</v>
      </c>
      <c r="F119" t="s">
        <v>8218</v>
      </c>
      <c r="G119" t="s">
        <v>8226</v>
      </c>
      <c r="H119" t="s">
        <v>8248</v>
      </c>
      <c r="I119">
        <v>1482085857</v>
      </c>
      <c r="J119">
        <v>1479493857</v>
      </c>
      <c r="K119" t="b">
        <v>0</v>
      </c>
      <c r="L119">
        <v>48</v>
      </c>
      <c r="M119" t="b">
        <v>1</v>
      </c>
      <c r="N119" t="s">
        <v>8293</v>
      </c>
      <c r="O119">
        <v>131</v>
      </c>
      <c r="P119">
        <v>546.69000000000005</v>
      </c>
      <c r="Q119" s="11" t="s">
        <v>8317</v>
      </c>
      <c r="R119" t="s">
        <v>8347</v>
      </c>
      <c r="S119" s="16">
        <v>42692.771493055552</v>
      </c>
      <c r="T119" s="16">
        <v>42722.771493055552</v>
      </c>
    </row>
    <row r="120" spans="1:20" ht="50.1" customHeight="1" x14ac:dyDescent="0.25">
      <c r="A120">
        <v>2079</v>
      </c>
      <c r="B120" s="9" t="s">
        <v>2080</v>
      </c>
      <c r="C120" s="3" t="s">
        <v>6189</v>
      </c>
      <c r="D120" s="5">
        <v>10000</v>
      </c>
      <c r="E120" s="7">
        <v>28817</v>
      </c>
      <c r="F120" t="s">
        <v>8218</v>
      </c>
      <c r="G120" t="s">
        <v>8224</v>
      </c>
      <c r="H120" t="s">
        <v>8246</v>
      </c>
      <c r="I120">
        <v>1435258800</v>
      </c>
      <c r="J120">
        <v>1432659793</v>
      </c>
      <c r="K120" t="b">
        <v>0</v>
      </c>
      <c r="L120">
        <v>607</v>
      </c>
      <c r="M120" t="b">
        <v>1</v>
      </c>
      <c r="N120" t="s">
        <v>8293</v>
      </c>
      <c r="O120">
        <v>288</v>
      </c>
      <c r="P120">
        <v>47.47</v>
      </c>
      <c r="Q120" s="11" t="s">
        <v>8317</v>
      </c>
      <c r="R120" t="s">
        <v>8347</v>
      </c>
      <c r="S120" s="16">
        <v>42150.71056712963</v>
      </c>
      <c r="T120" s="16">
        <v>42180.791666666672</v>
      </c>
    </row>
    <row r="121" spans="1:20" ht="50.1" customHeight="1" x14ac:dyDescent="0.25">
      <c r="A121">
        <v>2080</v>
      </c>
      <c r="B121" s="9" t="s">
        <v>2081</v>
      </c>
      <c r="C121" s="3" t="s">
        <v>6190</v>
      </c>
      <c r="D121" s="5">
        <v>1000</v>
      </c>
      <c r="E121" s="7">
        <v>5078</v>
      </c>
      <c r="F121" t="s">
        <v>8218</v>
      </c>
      <c r="G121" t="s">
        <v>8223</v>
      </c>
      <c r="H121" t="s">
        <v>8245</v>
      </c>
      <c r="I121">
        <v>1447286300</v>
      </c>
      <c r="J121">
        <v>1444690700</v>
      </c>
      <c r="K121" t="b">
        <v>0</v>
      </c>
      <c r="L121">
        <v>50</v>
      </c>
      <c r="M121" t="b">
        <v>1</v>
      </c>
      <c r="N121" t="s">
        <v>8293</v>
      </c>
      <c r="O121">
        <v>508</v>
      </c>
      <c r="P121">
        <v>101.56</v>
      </c>
      <c r="Q121" s="11" t="s">
        <v>8317</v>
      </c>
      <c r="R121" t="s">
        <v>8347</v>
      </c>
      <c r="S121" s="16">
        <v>42289.957175925927</v>
      </c>
      <c r="T121" s="16">
        <v>42319.998842592591</v>
      </c>
    </row>
    <row r="122" spans="1:20" ht="50.1" customHeight="1" x14ac:dyDescent="0.25">
      <c r="A122">
        <v>2721</v>
      </c>
      <c r="B122" s="9" t="s">
        <v>2721</v>
      </c>
      <c r="C122" s="3" t="s">
        <v>6831</v>
      </c>
      <c r="D122" s="5">
        <v>750</v>
      </c>
      <c r="E122" s="7">
        <v>10965</v>
      </c>
      <c r="F122" t="s">
        <v>8218</v>
      </c>
      <c r="G122" t="s">
        <v>8224</v>
      </c>
      <c r="H122" t="s">
        <v>8246</v>
      </c>
      <c r="I122">
        <v>1378494000</v>
      </c>
      <c r="J122">
        <v>1375880598</v>
      </c>
      <c r="K122" t="b">
        <v>0</v>
      </c>
      <c r="L122">
        <v>269</v>
      </c>
      <c r="M122" t="b">
        <v>1</v>
      </c>
      <c r="N122" t="s">
        <v>8293</v>
      </c>
      <c r="O122">
        <v>1462</v>
      </c>
      <c r="P122">
        <v>40.76</v>
      </c>
      <c r="Q122" s="11" t="s">
        <v>8317</v>
      </c>
      <c r="R122" t="s">
        <v>8347</v>
      </c>
      <c r="S122" s="16">
        <v>41493.543958333335</v>
      </c>
      <c r="T122" s="16">
        <v>41523.791666666664</v>
      </c>
    </row>
    <row r="123" spans="1:20" ht="50.1" customHeight="1" x14ac:dyDescent="0.25">
      <c r="A123">
        <v>2722</v>
      </c>
      <c r="B123" s="9" t="s">
        <v>2722</v>
      </c>
      <c r="C123" s="3" t="s">
        <v>6832</v>
      </c>
      <c r="D123" s="5">
        <v>5000</v>
      </c>
      <c r="E123" s="7">
        <v>12627</v>
      </c>
      <c r="F123" t="s">
        <v>8218</v>
      </c>
      <c r="G123" t="s">
        <v>8223</v>
      </c>
      <c r="H123" t="s">
        <v>8245</v>
      </c>
      <c r="I123">
        <v>1485722053</v>
      </c>
      <c r="J123">
        <v>1480538053</v>
      </c>
      <c r="K123" t="b">
        <v>0</v>
      </c>
      <c r="L123">
        <v>185</v>
      </c>
      <c r="M123" t="b">
        <v>1</v>
      </c>
      <c r="N123" t="s">
        <v>8293</v>
      </c>
      <c r="O123">
        <v>253</v>
      </c>
      <c r="P123">
        <v>68.25</v>
      </c>
      <c r="Q123" s="11" t="s">
        <v>8317</v>
      </c>
      <c r="R123" t="s">
        <v>8347</v>
      </c>
      <c r="S123" s="16">
        <v>42704.857094907406</v>
      </c>
      <c r="T123" s="16">
        <v>42764.857094907406</v>
      </c>
    </row>
    <row r="124" spans="1:20" ht="50.1" customHeight="1" x14ac:dyDescent="0.25">
      <c r="A124">
        <v>2723</v>
      </c>
      <c r="B124" s="9" t="s">
        <v>2723</v>
      </c>
      <c r="C124" s="3" t="s">
        <v>6833</v>
      </c>
      <c r="D124" s="5">
        <v>12000</v>
      </c>
      <c r="E124" s="7">
        <v>16806</v>
      </c>
      <c r="F124" t="s">
        <v>8218</v>
      </c>
      <c r="G124" t="s">
        <v>8223</v>
      </c>
      <c r="H124" t="s">
        <v>8245</v>
      </c>
      <c r="I124">
        <v>1420060088</v>
      </c>
      <c r="J124">
        <v>1414872488</v>
      </c>
      <c r="K124" t="b">
        <v>0</v>
      </c>
      <c r="L124">
        <v>176</v>
      </c>
      <c r="M124" t="b">
        <v>1</v>
      </c>
      <c r="N124" t="s">
        <v>8293</v>
      </c>
      <c r="O124">
        <v>140</v>
      </c>
      <c r="P124">
        <v>95.49</v>
      </c>
      <c r="Q124" s="11" t="s">
        <v>8317</v>
      </c>
      <c r="R124" t="s">
        <v>8347</v>
      </c>
      <c r="S124" s="16">
        <v>41944.83898148148</v>
      </c>
      <c r="T124" s="16">
        <v>42004.880648148144</v>
      </c>
    </row>
    <row r="125" spans="1:20" ht="50.1" customHeight="1" x14ac:dyDescent="0.25">
      <c r="A125">
        <v>2724</v>
      </c>
      <c r="B125" s="9" t="s">
        <v>2724</v>
      </c>
      <c r="C125" s="3" t="s">
        <v>6834</v>
      </c>
      <c r="D125" s="5">
        <v>2468</v>
      </c>
      <c r="E125" s="7">
        <v>7326.88</v>
      </c>
      <c r="F125" t="s">
        <v>8218</v>
      </c>
      <c r="G125" t="s">
        <v>8224</v>
      </c>
      <c r="H125" t="s">
        <v>8246</v>
      </c>
      <c r="I125">
        <v>1439625059</v>
      </c>
      <c r="J125">
        <v>1436860259</v>
      </c>
      <c r="K125" t="b">
        <v>0</v>
      </c>
      <c r="L125">
        <v>1019</v>
      </c>
      <c r="M125" t="b">
        <v>1</v>
      </c>
      <c r="N125" t="s">
        <v>8293</v>
      </c>
      <c r="O125">
        <v>297</v>
      </c>
      <c r="P125">
        <v>7.19</v>
      </c>
      <c r="Q125" s="11" t="s">
        <v>8317</v>
      </c>
      <c r="R125" t="s">
        <v>8347</v>
      </c>
      <c r="S125" s="16">
        <v>42199.32707175926</v>
      </c>
      <c r="T125" s="16">
        <v>42231.32707175926</v>
      </c>
    </row>
    <row r="126" spans="1:20" ht="50.1" customHeight="1" x14ac:dyDescent="0.25">
      <c r="A126">
        <v>2725</v>
      </c>
      <c r="B126" s="9" t="s">
        <v>2725</v>
      </c>
      <c r="C126" s="3" t="s">
        <v>6835</v>
      </c>
      <c r="D126" s="5">
        <v>40000</v>
      </c>
      <c r="E126" s="7">
        <v>57817</v>
      </c>
      <c r="F126" t="s">
        <v>8218</v>
      </c>
      <c r="G126" t="s">
        <v>8228</v>
      </c>
      <c r="H126" t="s">
        <v>8250</v>
      </c>
      <c r="I126">
        <v>1488390735</v>
      </c>
      <c r="J126">
        <v>1484070735</v>
      </c>
      <c r="K126" t="b">
        <v>0</v>
      </c>
      <c r="L126">
        <v>113</v>
      </c>
      <c r="M126" t="b">
        <v>1</v>
      </c>
      <c r="N126" t="s">
        <v>8293</v>
      </c>
      <c r="O126">
        <v>145</v>
      </c>
      <c r="P126">
        <v>511.65</v>
      </c>
      <c r="Q126" s="11" t="s">
        <v>8317</v>
      </c>
      <c r="R126" t="s">
        <v>8347</v>
      </c>
      <c r="S126" s="16">
        <v>42745.744618055556</v>
      </c>
      <c r="T126" s="16">
        <v>42795.744618055556</v>
      </c>
    </row>
    <row r="127" spans="1:20" ht="50.1" customHeight="1" x14ac:dyDescent="0.25">
      <c r="A127">
        <v>2726</v>
      </c>
      <c r="B127" s="9" t="s">
        <v>2726</v>
      </c>
      <c r="C127" s="3" t="s">
        <v>6836</v>
      </c>
      <c r="D127" s="5">
        <v>100000</v>
      </c>
      <c r="E127" s="7">
        <v>105745</v>
      </c>
      <c r="F127" t="s">
        <v>8218</v>
      </c>
      <c r="G127" t="s">
        <v>8223</v>
      </c>
      <c r="H127" t="s">
        <v>8245</v>
      </c>
      <c r="I127">
        <v>1461333311</v>
      </c>
      <c r="J127">
        <v>1458741311</v>
      </c>
      <c r="K127" t="b">
        <v>0</v>
      </c>
      <c r="L127">
        <v>404</v>
      </c>
      <c r="M127" t="b">
        <v>1</v>
      </c>
      <c r="N127" t="s">
        <v>8293</v>
      </c>
      <c r="O127">
        <v>106</v>
      </c>
      <c r="P127">
        <v>261.75</v>
      </c>
      <c r="Q127" s="11" t="s">
        <v>8317</v>
      </c>
      <c r="R127" t="s">
        <v>8347</v>
      </c>
      <c r="S127" s="16">
        <v>42452.579988425925</v>
      </c>
      <c r="T127" s="16">
        <v>42482.579988425925</v>
      </c>
    </row>
    <row r="128" spans="1:20" ht="50.1" customHeight="1" x14ac:dyDescent="0.25">
      <c r="A128">
        <v>2727</v>
      </c>
      <c r="B128" s="9" t="s">
        <v>2727</v>
      </c>
      <c r="C128" s="3" t="s">
        <v>6837</v>
      </c>
      <c r="D128" s="5">
        <v>10000</v>
      </c>
      <c r="E128" s="7">
        <v>49321</v>
      </c>
      <c r="F128" t="s">
        <v>8218</v>
      </c>
      <c r="G128" t="s">
        <v>8223</v>
      </c>
      <c r="H128" t="s">
        <v>8245</v>
      </c>
      <c r="I128">
        <v>1438964063</v>
      </c>
      <c r="J128">
        <v>1436804063</v>
      </c>
      <c r="K128" t="b">
        <v>0</v>
      </c>
      <c r="L128">
        <v>707</v>
      </c>
      <c r="M128" t="b">
        <v>1</v>
      </c>
      <c r="N128" t="s">
        <v>8293</v>
      </c>
      <c r="O128">
        <v>493</v>
      </c>
      <c r="P128">
        <v>69.760000000000005</v>
      </c>
      <c r="Q128" s="11" t="s">
        <v>8317</v>
      </c>
      <c r="R128" t="s">
        <v>8347</v>
      </c>
      <c r="S128" s="16">
        <v>42198.676655092597</v>
      </c>
      <c r="T128" s="16">
        <v>42223.676655092597</v>
      </c>
    </row>
    <row r="129" spans="1:20" ht="50.1" customHeight="1" x14ac:dyDescent="0.25">
      <c r="A129">
        <v>2728</v>
      </c>
      <c r="B129" s="9" t="s">
        <v>2728</v>
      </c>
      <c r="C129" s="3" t="s">
        <v>6838</v>
      </c>
      <c r="D129" s="5">
        <v>15000</v>
      </c>
      <c r="E129" s="7">
        <v>30274</v>
      </c>
      <c r="F129" t="s">
        <v>8218</v>
      </c>
      <c r="G129" t="s">
        <v>8223</v>
      </c>
      <c r="H129" t="s">
        <v>8245</v>
      </c>
      <c r="I129">
        <v>1451485434</v>
      </c>
      <c r="J129">
        <v>1448461434</v>
      </c>
      <c r="K129" t="b">
        <v>0</v>
      </c>
      <c r="L129">
        <v>392</v>
      </c>
      <c r="M129" t="b">
        <v>1</v>
      </c>
      <c r="N129" t="s">
        <v>8293</v>
      </c>
      <c r="O129">
        <v>202</v>
      </c>
      <c r="P129">
        <v>77.23</v>
      </c>
      <c r="Q129" s="11" t="s">
        <v>8317</v>
      </c>
      <c r="R129" t="s">
        <v>8347</v>
      </c>
      <c r="S129" s="16">
        <v>42333.59993055556</v>
      </c>
      <c r="T129" s="16">
        <v>42368.59993055556</v>
      </c>
    </row>
    <row r="130" spans="1:20" ht="50.1" customHeight="1" x14ac:dyDescent="0.25">
      <c r="A130">
        <v>2729</v>
      </c>
      <c r="B130" s="9" t="s">
        <v>2729</v>
      </c>
      <c r="C130" s="3" t="s">
        <v>6839</v>
      </c>
      <c r="D130" s="5">
        <v>7500</v>
      </c>
      <c r="E130" s="7">
        <v>7833</v>
      </c>
      <c r="F130" t="s">
        <v>8218</v>
      </c>
      <c r="G130" t="s">
        <v>8223</v>
      </c>
      <c r="H130" t="s">
        <v>8245</v>
      </c>
      <c r="I130">
        <v>1430459197</v>
      </c>
      <c r="J130">
        <v>1427867197</v>
      </c>
      <c r="K130" t="b">
        <v>0</v>
      </c>
      <c r="L130">
        <v>23</v>
      </c>
      <c r="M130" t="b">
        <v>1</v>
      </c>
      <c r="N130" t="s">
        <v>8293</v>
      </c>
      <c r="O130">
        <v>104</v>
      </c>
      <c r="P130">
        <v>340.57</v>
      </c>
      <c r="Q130" s="11" t="s">
        <v>8317</v>
      </c>
      <c r="R130" t="s">
        <v>8347</v>
      </c>
      <c r="S130" s="16">
        <v>42095.240706018521</v>
      </c>
      <c r="T130" s="16">
        <v>42125.240706018521</v>
      </c>
    </row>
    <row r="131" spans="1:20" ht="50.1" customHeight="1" x14ac:dyDescent="0.25">
      <c r="A131">
        <v>2730</v>
      </c>
      <c r="B131" s="9" t="s">
        <v>2730</v>
      </c>
      <c r="C131" s="3" t="s">
        <v>6840</v>
      </c>
      <c r="D131" s="5">
        <v>27000</v>
      </c>
      <c r="E131" s="7">
        <v>45979.01</v>
      </c>
      <c r="F131" t="s">
        <v>8218</v>
      </c>
      <c r="G131" t="s">
        <v>8223</v>
      </c>
      <c r="H131" t="s">
        <v>8245</v>
      </c>
      <c r="I131">
        <v>1366635575</v>
      </c>
      <c r="J131">
        <v>1363611575</v>
      </c>
      <c r="K131" t="b">
        <v>0</v>
      </c>
      <c r="L131">
        <v>682</v>
      </c>
      <c r="M131" t="b">
        <v>1</v>
      </c>
      <c r="N131" t="s">
        <v>8293</v>
      </c>
      <c r="O131">
        <v>170</v>
      </c>
      <c r="P131">
        <v>67.42</v>
      </c>
      <c r="Q131" s="11" t="s">
        <v>8317</v>
      </c>
      <c r="R131" t="s">
        <v>8347</v>
      </c>
      <c r="S131" s="16">
        <v>41351.541377314818</v>
      </c>
      <c r="T131" s="16">
        <v>41386.541377314818</v>
      </c>
    </row>
    <row r="132" spans="1:20" ht="50.1" customHeight="1" x14ac:dyDescent="0.25">
      <c r="A132">
        <v>2731</v>
      </c>
      <c r="B132" s="9" t="s">
        <v>2731</v>
      </c>
      <c r="C132" s="3" t="s">
        <v>6841</v>
      </c>
      <c r="D132" s="5">
        <v>30000</v>
      </c>
      <c r="E132" s="7">
        <v>31291</v>
      </c>
      <c r="F132" t="s">
        <v>8218</v>
      </c>
      <c r="G132" t="s">
        <v>8223</v>
      </c>
      <c r="H132" t="s">
        <v>8245</v>
      </c>
      <c r="I132">
        <v>1413604800</v>
      </c>
      <c r="J132">
        <v>1408624622</v>
      </c>
      <c r="K132" t="b">
        <v>0</v>
      </c>
      <c r="L132">
        <v>37</v>
      </c>
      <c r="M132" t="b">
        <v>1</v>
      </c>
      <c r="N132" t="s">
        <v>8293</v>
      </c>
      <c r="O132">
        <v>104</v>
      </c>
      <c r="P132">
        <v>845.7</v>
      </c>
      <c r="Q132" s="11" t="s">
        <v>8317</v>
      </c>
      <c r="R132" t="s">
        <v>8347</v>
      </c>
      <c r="S132" s="16">
        <v>41872.525717592594</v>
      </c>
      <c r="T132" s="16">
        <v>41930.166666666664</v>
      </c>
    </row>
    <row r="133" spans="1:20" ht="50.1" customHeight="1" x14ac:dyDescent="0.25">
      <c r="A133">
        <v>2732</v>
      </c>
      <c r="B133" s="9" t="s">
        <v>2732</v>
      </c>
      <c r="C133" s="3" t="s">
        <v>6842</v>
      </c>
      <c r="D133" s="5">
        <v>12000</v>
      </c>
      <c r="E133" s="7">
        <v>14190</v>
      </c>
      <c r="F133" t="s">
        <v>8218</v>
      </c>
      <c r="G133" t="s">
        <v>8223</v>
      </c>
      <c r="H133" t="s">
        <v>8245</v>
      </c>
      <c r="I133">
        <v>1369699200</v>
      </c>
      <c r="J133">
        <v>1366917828</v>
      </c>
      <c r="K133" t="b">
        <v>0</v>
      </c>
      <c r="L133">
        <v>146</v>
      </c>
      <c r="M133" t="b">
        <v>1</v>
      </c>
      <c r="N133" t="s">
        <v>8293</v>
      </c>
      <c r="O133">
        <v>118</v>
      </c>
      <c r="P133">
        <v>97.19</v>
      </c>
      <c r="Q133" s="11" t="s">
        <v>8317</v>
      </c>
      <c r="R133" t="s">
        <v>8347</v>
      </c>
      <c r="S133" s="16">
        <v>41389.808194444442</v>
      </c>
      <c r="T133" s="16">
        <v>41422</v>
      </c>
    </row>
    <row r="134" spans="1:20" ht="50.1" customHeight="1" x14ac:dyDescent="0.25">
      <c r="A134">
        <v>2733</v>
      </c>
      <c r="B134" s="9" t="s">
        <v>2733</v>
      </c>
      <c r="C134" s="3" t="s">
        <v>6843</v>
      </c>
      <c r="D134" s="5">
        <v>50000</v>
      </c>
      <c r="E134" s="7">
        <v>53769</v>
      </c>
      <c r="F134" t="s">
        <v>8218</v>
      </c>
      <c r="G134" t="s">
        <v>8223</v>
      </c>
      <c r="H134" t="s">
        <v>8245</v>
      </c>
      <c r="I134">
        <v>1428643974</v>
      </c>
      <c r="J134">
        <v>1423463574</v>
      </c>
      <c r="K134" t="b">
        <v>0</v>
      </c>
      <c r="L134">
        <v>119</v>
      </c>
      <c r="M134" t="b">
        <v>1</v>
      </c>
      <c r="N134" t="s">
        <v>8293</v>
      </c>
      <c r="O134">
        <v>108</v>
      </c>
      <c r="P134">
        <v>451.84</v>
      </c>
      <c r="Q134" s="11" t="s">
        <v>8317</v>
      </c>
      <c r="R134" t="s">
        <v>8347</v>
      </c>
      <c r="S134" s="16">
        <v>42044.272847222222</v>
      </c>
      <c r="T134" s="16">
        <v>42104.231180555551</v>
      </c>
    </row>
    <row r="135" spans="1:20" ht="50.1" customHeight="1" x14ac:dyDescent="0.25">
      <c r="A135">
        <v>2734</v>
      </c>
      <c r="B135" s="9" t="s">
        <v>2734</v>
      </c>
      <c r="C135" s="3" t="s">
        <v>6844</v>
      </c>
      <c r="D135" s="5">
        <v>1</v>
      </c>
      <c r="E135" s="7">
        <v>22603</v>
      </c>
      <c r="F135" t="s">
        <v>8218</v>
      </c>
      <c r="G135" t="s">
        <v>8223</v>
      </c>
      <c r="H135" t="s">
        <v>8245</v>
      </c>
      <c r="I135">
        <v>1476395940</v>
      </c>
      <c r="J135">
        <v>1473782592</v>
      </c>
      <c r="K135" t="b">
        <v>0</v>
      </c>
      <c r="L135">
        <v>163</v>
      </c>
      <c r="M135" t="b">
        <v>1</v>
      </c>
      <c r="N135" t="s">
        <v>8293</v>
      </c>
      <c r="O135">
        <v>2260300</v>
      </c>
      <c r="P135">
        <v>138.66999999999999</v>
      </c>
      <c r="Q135" s="11" t="s">
        <v>8317</v>
      </c>
      <c r="R135" t="s">
        <v>8347</v>
      </c>
      <c r="S135" s="16">
        <v>42626.668888888889</v>
      </c>
      <c r="T135" s="16">
        <v>42656.915972222225</v>
      </c>
    </row>
    <row r="136" spans="1:20" ht="50.1" customHeight="1" x14ac:dyDescent="0.25">
      <c r="A136">
        <v>2735</v>
      </c>
      <c r="B136" s="9" t="s">
        <v>2735</v>
      </c>
      <c r="C136" s="3" t="s">
        <v>6845</v>
      </c>
      <c r="D136" s="5">
        <v>750</v>
      </c>
      <c r="E136" s="7">
        <v>7336.01</v>
      </c>
      <c r="F136" t="s">
        <v>8218</v>
      </c>
      <c r="G136" t="s">
        <v>8224</v>
      </c>
      <c r="H136" t="s">
        <v>8246</v>
      </c>
      <c r="I136">
        <v>1363204800</v>
      </c>
      <c r="J136">
        <v>1360551250</v>
      </c>
      <c r="K136" t="b">
        <v>0</v>
      </c>
      <c r="L136">
        <v>339</v>
      </c>
      <c r="M136" t="b">
        <v>1</v>
      </c>
      <c r="N136" t="s">
        <v>8293</v>
      </c>
      <c r="O136">
        <v>978</v>
      </c>
      <c r="P136">
        <v>21.64</v>
      </c>
      <c r="Q136" s="11" t="s">
        <v>8317</v>
      </c>
      <c r="R136" t="s">
        <v>8347</v>
      </c>
      <c r="S136" s="16">
        <v>41316.120949074073</v>
      </c>
      <c r="T136" s="16">
        <v>41346.833333333336</v>
      </c>
    </row>
    <row r="137" spans="1:20" ht="50.1" customHeight="1" x14ac:dyDescent="0.25">
      <c r="A137">
        <v>2736</v>
      </c>
      <c r="B137" s="9" t="s">
        <v>2736</v>
      </c>
      <c r="C137" s="3" t="s">
        <v>6846</v>
      </c>
      <c r="D137" s="5">
        <v>8000</v>
      </c>
      <c r="E137" s="7">
        <v>9832</v>
      </c>
      <c r="F137" t="s">
        <v>8218</v>
      </c>
      <c r="G137" t="s">
        <v>8228</v>
      </c>
      <c r="H137" t="s">
        <v>8250</v>
      </c>
      <c r="I137">
        <v>1398268773</v>
      </c>
      <c r="J137">
        <v>1395676773</v>
      </c>
      <c r="K137" t="b">
        <v>0</v>
      </c>
      <c r="L137">
        <v>58</v>
      </c>
      <c r="M137" t="b">
        <v>1</v>
      </c>
      <c r="N137" t="s">
        <v>8293</v>
      </c>
      <c r="O137">
        <v>123</v>
      </c>
      <c r="P137">
        <v>169.52</v>
      </c>
      <c r="Q137" s="11" t="s">
        <v>8317</v>
      </c>
      <c r="R137" t="s">
        <v>8347</v>
      </c>
      <c r="S137" s="16">
        <v>41722.666354166664</v>
      </c>
      <c r="T137" s="16">
        <v>41752.666354166664</v>
      </c>
    </row>
    <row r="138" spans="1:20" ht="50.1" customHeight="1" x14ac:dyDescent="0.25">
      <c r="A138">
        <v>2737</v>
      </c>
      <c r="B138" s="9" t="s">
        <v>2737</v>
      </c>
      <c r="C138" s="3" t="s">
        <v>6847</v>
      </c>
      <c r="D138" s="5">
        <v>30000</v>
      </c>
      <c r="E138" s="7">
        <v>73818.240000000005</v>
      </c>
      <c r="F138" t="s">
        <v>8218</v>
      </c>
      <c r="G138" t="s">
        <v>8223</v>
      </c>
      <c r="H138" t="s">
        <v>8245</v>
      </c>
      <c r="I138">
        <v>1389812400</v>
      </c>
      <c r="J138">
        <v>1386108087</v>
      </c>
      <c r="K138" t="b">
        <v>0</v>
      </c>
      <c r="L138">
        <v>456</v>
      </c>
      <c r="M138" t="b">
        <v>1</v>
      </c>
      <c r="N138" t="s">
        <v>8293</v>
      </c>
      <c r="O138">
        <v>246</v>
      </c>
      <c r="P138">
        <v>161.88</v>
      </c>
      <c r="Q138" s="11" t="s">
        <v>8317</v>
      </c>
      <c r="R138" t="s">
        <v>8347</v>
      </c>
      <c r="S138" s="16">
        <v>41611.917673611111</v>
      </c>
      <c r="T138" s="16">
        <v>41654.791666666664</v>
      </c>
    </row>
    <row r="139" spans="1:20" ht="50.1" customHeight="1" x14ac:dyDescent="0.25">
      <c r="A139">
        <v>2738</v>
      </c>
      <c r="B139" s="9" t="s">
        <v>2738</v>
      </c>
      <c r="C139" s="3" t="s">
        <v>6848</v>
      </c>
      <c r="D139" s="5">
        <v>5000</v>
      </c>
      <c r="E139" s="7">
        <v>7397</v>
      </c>
      <c r="F139" t="s">
        <v>8218</v>
      </c>
      <c r="G139" t="s">
        <v>8223</v>
      </c>
      <c r="H139" t="s">
        <v>8245</v>
      </c>
      <c r="I139">
        <v>1478402804</v>
      </c>
      <c r="J139">
        <v>1473218804</v>
      </c>
      <c r="K139" t="b">
        <v>0</v>
      </c>
      <c r="L139">
        <v>15</v>
      </c>
      <c r="M139" t="b">
        <v>1</v>
      </c>
      <c r="N139" t="s">
        <v>8293</v>
      </c>
      <c r="O139">
        <v>148</v>
      </c>
      <c r="P139">
        <v>493.13</v>
      </c>
      <c r="Q139" s="11" t="s">
        <v>8317</v>
      </c>
      <c r="R139" t="s">
        <v>8347</v>
      </c>
      <c r="S139" s="16">
        <v>42620.143564814818</v>
      </c>
      <c r="T139" s="16">
        <v>42680.143564814818</v>
      </c>
    </row>
    <row r="140" spans="1:20" ht="50.1" customHeight="1" x14ac:dyDescent="0.25">
      <c r="A140">
        <v>2739</v>
      </c>
      <c r="B140" s="9" t="s">
        <v>2739</v>
      </c>
      <c r="C140" s="3" t="s">
        <v>6849</v>
      </c>
      <c r="D140" s="5">
        <v>1100</v>
      </c>
      <c r="E140" s="7">
        <v>4225</v>
      </c>
      <c r="F140" t="s">
        <v>8218</v>
      </c>
      <c r="G140" t="s">
        <v>8224</v>
      </c>
      <c r="H140" t="s">
        <v>8246</v>
      </c>
      <c r="I140">
        <v>1399324717</v>
      </c>
      <c r="J140">
        <v>1395436717</v>
      </c>
      <c r="K140" t="b">
        <v>0</v>
      </c>
      <c r="L140">
        <v>191</v>
      </c>
      <c r="M140" t="b">
        <v>1</v>
      </c>
      <c r="N140" t="s">
        <v>8293</v>
      </c>
      <c r="O140">
        <v>384</v>
      </c>
      <c r="P140">
        <v>22.12</v>
      </c>
      <c r="Q140" s="11" t="s">
        <v>8317</v>
      </c>
      <c r="R140" t="s">
        <v>8347</v>
      </c>
      <c r="S140" s="16">
        <v>41719.887928240743</v>
      </c>
      <c r="T140" s="16">
        <v>41764.887928240743</v>
      </c>
    </row>
    <row r="141" spans="1:20" ht="50.1" customHeight="1" x14ac:dyDescent="0.25">
      <c r="A141">
        <v>2740</v>
      </c>
      <c r="B141" s="9" t="s">
        <v>2740</v>
      </c>
      <c r="C141" s="3" t="s">
        <v>6850</v>
      </c>
      <c r="D141" s="5">
        <v>300</v>
      </c>
      <c r="E141" s="7">
        <v>310</v>
      </c>
      <c r="F141" t="s">
        <v>8218</v>
      </c>
      <c r="G141" t="s">
        <v>8223</v>
      </c>
      <c r="H141" t="s">
        <v>8245</v>
      </c>
      <c r="I141">
        <v>1426117552</v>
      </c>
      <c r="J141">
        <v>1423529152</v>
      </c>
      <c r="K141" t="b">
        <v>0</v>
      </c>
      <c r="L141">
        <v>17</v>
      </c>
      <c r="M141" t="b">
        <v>1</v>
      </c>
      <c r="N141" t="s">
        <v>8293</v>
      </c>
      <c r="O141">
        <v>103</v>
      </c>
      <c r="P141">
        <v>18.239999999999998</v>
      </c>
      <c r="Q141" s="11" t="s">
        <v>8317</v>
      </c>
      <c r="R141" t="s">
        <v>8347</v>
      </c>
      <c r="S141" s="16">
        <v>42045.031851851847</v>
      </c>
      <c r="T141" s="16">
        <v>42074.99018518519</v>
      </c>
    </row>
  </sheetData>
  <conditionalFormatting sqref="F1:F14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14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1D7D-B8A7-4A08-8F91-18C297F90DE3}">
  <dimension ref="A1:T101"/>
  <sheetViews>
    <sheetView workbookViewId="0">
      <selection activeCell="H3" sqref="H3"/>
    </sheetView>
  </sheetViews>
  <sheetFormatPr defaultRowHeight="15" x14ac:dyDescent="0.25"/>
  <cols>
    <col min="4" max="4" width="13.7109375" customWidth="1"/>
    <col min="19" max="19" width="18.85546875" customWidth="1"/>
    <col min="20" max="20" width="17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0.1" customHeight="1" x14ac:dyDescent="0.25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t="s">
        <v>8314</v>
      </c>
      <c r="S2" s="16">
        <v>41682.23646990741</v>
      </c>
      <c r="T2" s="16">
        <v>41712.194803240738</v>
      </c>
    </row>
    <row r="3" spans="1:20" ht="50.1" customHeight="1" x14ac:dyDescent="0.25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t="s">
        <v>8314</v>
      </c>
      <c r="S3" s="16">
        <v>42177.491388888884</v>
      </c>
      <c r="T3" s="16">
        <v>42237.491388888884</v>
      </c>
    </row>
    <row r="4" spans="1:20" ht="50.1" customHeight="1" x14ac:dyDescent="0.25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t="s">
        <v>8314</v>
      </c>
      <c r="S4" s="16">
        <v>41863.260381944441</v>
      </c>
      <c r="T4" s="16">
        <v>41893.260381944441</v>
      </c>
    </row>
    <row r="5" spans="1:20" ht="50.1" customHeight="1" x14ac:dyDescent="0.25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t="s">
        <v>8314</v>
      </c>
      <c r="S5" s="16">
        <v>41400.92627314815</v>
      </c>
      <c r="T5" s="16">
        <v>41430.92627314815</v>
      </c>
    </row>
    <row r="6" spans="1:20" ht="50.1" customHeight="1" x14ac:dyDescent="0.25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t="s">
        <v>8314</v>
      </c>
      <c r="S6" s="16">
        <v>40934.376145833332</v>
      </c>
      <c r="T6" s="16">
        <v>40994.334479166668</v>
      </c>
    </row>
    <row r="7" spans="1:20" ht="50.1" customHeight="1" x14ac:dyDescent="0.25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t="s">
        <v>8314</v>
      </c>
      <c r="S7" s="16">
        <v>42275.861157407402</v>
      </c>
      <c r="T7" s="16">
        <v>42335.902824074074</v>
      </c>
    </row>
    <row r="8" spans="1:20" ht="50.1" customHeight="1" x14ac:dyDescent="0.25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t="s">
        <v>8314</v>
      </c>
      <c r="S8" s="16">
        <v>42400.711967592593</v>
      </c>
      <c r="T8" s="16">
        <v>42430.711967592593</v>
      </c>
    </row>
    <row r="9" spans="1:20" ht="50.1" customHeight="1" x14ac:dyDescent="0.25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t="s">
        <v>8314</v>
      </c>
      <c r="S9" s="16">
        <v>42285.909027777772</v>
      </c>
      <c r="T9" s="16">
        <v>42299.790972222225</v>
      </c>
    </row>
    <row r="10" spans="1:20" ht="50.1" customHeight="1" x14ac:dyDescent="0.25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t="s">
        <v>8314</v>
      </c>
      <c r="S10" s="16">
        <v>41778.766724537039</v>
      </c>
      <c r="T10" s="16">
        <v>41806.916666666664</v>
      </c>
    </row>
    <row r="11" spans="1:20" ht="50.1" customHeight="1" x14ac:dyDescent="0.25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t="s">
        <v>8314</v>
      </c>
      <c r="S11" s="16">
        <v>40070.901412037041</v>
      </c>
      <c r="T11" s="16">
        <v>40144.207638888889</v>
      </c>
    </row>
    <row r="12" spans="1:20" ht="50.1" customHeight="1" x14ac:dyDescent="0.25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t="s">
        <v>8314</v>
      </c>
      <c r="S12" s="16">
        <v>41513.107256944444</v>
      </c>
      <c r="T12" s="16">
        <v>41528.107256944444</v>
      </c>
    </row>
    <row r="13" spans="1:20" ht="50.1" customHeight="1" x14ac:dyDescent="0.25">
      <c r="A13">
        <v>431</v>
      </c>
      <c r="B13" s="9" t="s">
        <v>432</v>
      </c>
      <c r="C13" s="3" t="s">
        <v>4541</v>
      </c>
      <c r="D13" s="5">
        <v>3000</v>
      </c>
      <c r="E13" s="7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v>14</v>
      </c>
      <c r="P13">
        <v>51.88</v>
      </c>
      <c r="Q13" s="11" t="s">
        <v>8308</v>
      </c>
      <c r="R13" t="s">
        <v>8314</v>
      </c>
      <c r="S13" s="16">
        <v>42526.871331018512</v>
      </c>
      <c r="T13" s="16">
        <v>42556.871331018512</v>
      </c>
    </row>
    <row r="14" spans="1:20" ht="50.1" customHeight="1" x14ac:dyDescent="0.25">
      <c r="A14">
        <v>432</v>
      </c>
      <c r="B14" s="9" t="s">
        <v>433</v>
      </c>
      <c r="C14" s="3" t="s">
        <v>4542</v>
      </c>
      <c r="D14" s="5">
        <v>6000</v>
      </c>
      <c r="E14" s="7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>
        <v>10</v>
      </c>
      <c r="P14">
        <v>71.25</v>
      </c>
      <c r="Q14" s="11" t="s">
        <v>8308</v>
      </c>
      <c r="R14" t="s">
        <v>8314</v>
      </c>
      <c r="S14" s="16">
        <v>42238.726631944446</v>
      </c>
      <c r="T14" s="16">
        <v>42298.726631944446</v>
      </c>
    </row>
    <row r="15" spans="1:20" ht="50.1" customHeight="1" x14ac:dyDescent="0.25">
      <c r="A15">
        <v>433</v>
      </c>
      <c r="B15" s="9" t="s">
        <v>434</v>
      </c>
      <c r="C15" s="3" t="s">
        <v>4543</v>
      </c>
      <c r="D15" s="5">
        <v>3000</v>
      </c>
      <c r="E15" s="7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>
        <v>0</v>
      </c>
      <c r="P15">
        <v>0</v>
      </c>
      <c r="Q15" s="11" t="s">
        <v>8308</v>
      </c>
      <c r="R15" t="s">
        <v>8314</v>
      </c>
      <c r="S15" s="16">
        <v>42228.629884259266</v>
      </c>
      <c r="T15" s="16">
        <v>42288.629884259266</v>
      </c>
    </row>
    <row r="16" spans="1:20" ht="50.1" customHeight="1" x14ac:dyDescent="0.25">
      <c r="A16">
        <v>434</v>
      </c>
      <c r="B16" s="9" t="s">
        <v>435</v>
      </c>
      <c r="C16" s="3" t="s">
        <v>4544</v>
      </c>
      <c r="D16" s="5">
        <v>2500</v>
      </c>
      <c r="E16" s="7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>
        <v>5</v>
      </c>
      <c r="P16">
        <v>62.5</v>
      </c>
      <c r="Q16" s="11" t="s">
        <v>8308</v>
      </c>
      <c r="R16" t="s">
        <v>8314</v>
      </c>
      <c r="S16" s="16">
        <v>41576.834513888891</v>
      </c>
      <c r="T16" s="16">
        <v>41609.876180555555</v>
      </c>
    </row>
    <row r="17" spans="1:20" ht="50.1" customHeight="1" x14ac:dyDescent="0.25">
      <c r="A17">
        <v>435</v>
      </c>
      <c r="B17" s="9" t="s">
        <v>436</v>
      </c>
      <c r="C17" s="3" t="s">
        <v>4545</v>
      </c>
      <c r="D17" s="5">
        <v>110000</v>
      </c>
      <c r="E17" s="7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>
        <v>0</v>
      </c>
      <c r="P17">
        <v>1</v>
      </c>
      <c r="Q17" s="11" t="s">
        <v>8308</v>
      </c>
      <c r="R17" t="s">
        <v>8314</v>
      </c>
      <c r="S17" s="16">
        <v>41500.747453703705</v>
      </c>
      <c r="T17" s="16">
        <v>41530.747453703705</v>
      </c>
    </row>
    <row r="18" spans="1:20" ht="50.1" customHeight="1" x14ac:dyDescent="0.25">
      <c r="A18">
        <v>436</v>
      </c>
      <c r="B18" s="9" t="s">
        <v>437</v>
      </c>
      <c r="C18" s="3" t="s">
        <v>4546</v>
      </c>
      <c r="D18" s="5">
        <v>1000</v>
      </c>
      <c r="E18" s="7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>
        <v>0</v>
      </c>
      <c r="P18">
        <v>0</v>
      </c>
      <c r="Q18" s="11" t="s">
        <v>8308</v>
      </c>
      <c r="R18" t="s">
        <v>8314</v>
      </c>
      <c r="S18" s="16">
        <v>41456.36241898148</v>
      </c>
      <c r="T18" s="16">
        <v>41486.36241898148</v>
      </c>
    </row>
    <row r="19" spans="1:20" ht="50.1" customHeight="1" x14ac:dyDescent="0.25">
      <c r="A19">
        <v>437</v>
      </c>
      <c r="B19" s="9" t="s">
        <v>438</v>
      </c>
      <c r="C19" s="3" t="s">
        <v>4547</v>
      </c>
      <c r="D19" s="5">
        <v>7000</v>
      </c>
      <c r="E19" s="7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t="s">
        <v>8314</v>
      </c>
      <c r="S19" s="16">
        <v>42591.31858796296</v>
      </c>
      <c r="T19" s="16">
        <v>42651.31858796296</v>
      </c>
    </row>
    <row r="20" spans="1:20" ht="50.1" customHeight="1" x14ac:dyDescent="0.25">
      <c r="A20">
        <v>438</v>
      </c>
      <c r="B20" s="9" t="s">
        <v>439</v>
      </c>
      <c r="C20" s="3" t="s">
        <v>4548</v>
      </c>
      <c r="D20" s="5">
        <v>20000</v>
      </c>
      <c r="E20" s="7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>
        <v>9</v>
      </c>
      <c r="P20">
        <v>170.55</v>
      </c>
      <c r="Q20" s="11" t="s">
        <v>8308</v>
      </c>
      <c r="R20" t="s">
        <v>8314</v>
      </c>
      <c r="S20" s="16">
        <v>42296.261087962965</v>
      </c>
      <c r="T20" s="16">
        <v>42326.302754629629</v>
      </c>
    </row>
    <row r="21" spans="1:20" ht="50.1" customHeight="1" x14ac:dyDescent="0.25">
      <c r="A21">
        <v>439</v>
      </c>
      <c r="B21" s="9" t="s">
        <v>440</v>
      </c>
      <c r="C21" s="3" t="s">
        <v>4549</v>
      </c>
      <c r="D21" s="5">
        <v>450</v>
      </c>
      <c r="E21" s="7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s="11" t="s">
        <v>8308</v>
      </c>
      <c r="R21" t="s">
        <v>8314</v>
      </c>
      <c r="S21" s="16">
        <v>41919.761782407404</v>
      </c>
      <c r="T21" s="16">
        <v>41929.761782407404</v>
      </c>
    </row>
    <row r="22" spans="1:20" ht="50.1" customHeight="1" x14ac:dyDescent="0.25">
      <c r="A22">
        <v>440</v>
      </c>
      <c r="B22" s="9" t="s">
        <v>441</v>
      </c>
      <c r="C22" s="3" t="s">
        <v>4550</v>
      </c>
      <c r="D22" s="5">
        <v>5000</v>
      </c>
      <c r="E22" s="7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>
        <v>0</v>
      </c>
      <c r="P22">
        <v>5</v>
      </c>
      <c r="Q22" s="11" t="s">
        <v>8308</v>
      </c>
      <c r="R22" t="s">
        <v>8314</v>
      </c>
      <c r="S22" s="16">
        <v>42423.985567129625</v>
      </c>
      <c r="T22" s="16">
        <v>42453.943900462968</v>
      </c>
    </row>
    <row r="23" spans="1:20" ht="50.1" customHeight="1" x14ac:dyDescent="0.25">
      <c r="A23">
        <v>441</v>
      </c>
      <c r="B23" s="9" t="s">
        <v>442</v>
      </c>
      <c r="C23" s="3" t="s">
        <v>4551</v>
      </c>
      <c r="D23" s="5">
        <v>400</v>
      </c>
      <c r="E23" s="7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>
        <v>0</v>
      </c>
      <c r="P23">
        <v>0</v>
      </c>
      <c r="Q23" s="11" t="s">
        <v>8308</v>
      </c>
      <c r="R23" t="s">
        <v>8314</v>
      </c>
      <c r="S23" s="16">
        <v>41550.793935185182</v>
      </c>
      <c r="T23" s="16">
        <v>41580.793935185182</v>
      </c>
    </row>
    <row r="24" spans="1:20" ht="50.1" customHeight="1" x14ac:dyDescent="0.25">
      <c r="A24">
        <v>442</v>
      </c>
      <c r="B24" s="9" t="s">
        <v>443</v>
      </c>
      <c r="C24" s="3" t="s">
        <v>4552</v>
      </c>
      <c r="D24" s="5">
        <v>17000</v>
      </c>
      <c r="E24" s="7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>
        <v>39</v>
      </c>
      <c r="P24">
        <v>393.59</v>
      </c>
      <c r="Q24" s="11" t="s">
        <v>8308</v>
      </c>
      <c r="R24" t="s">
        <v>8314</v>
      </c>
      <c r="S24" s="16">
        <v>42024.888692129629</v>
      </c>
      <c r="T24" s="16">
        <v>42054.888692129629</v>
      </c>
    </row>
    <row r="25" spans="1:20" ht="50.1" customHeight="1" x14ac:dyDescent="0.25">
      <c r="A25">
        <v>443</v>
      </c>
      <c r="B25" s="9" t="s">
        <v>444</v>
      </c>
      <c r="C25" s="3" t="s">
        <v>4553</v>
      </c>
      <c r="D25" s="5">
        <v>10000</v>
      </c>
      <c r="E25" s="7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>
        <v>0</v>
      </c>
      <c r="P25">
        <v>5</v>
      </c>
      <c r="Q25" s="11" t="s">
        <v>8308</v>
      </c>
      <c r="R25" t="s">
        <v>8314</v>
      </c>
      <c r="S25" s="16">
        <v>41650.015057870369</v>
      </c>
      <c r="T25" s="16">
        <v>41680.015057870369</v>
      </c>
    </row>
    <row r="26" spans="1:20" ht="50.1" customHeight="1" x14ac:dyDescent="0.25">
      <c r="A26">
        <v>444</v>
      </c>
      <c r="B26" s="9" t="s">
        <v>445</v>
      </c>
      <c r="C26" s="3" t="s">
        <v>4554</v>
      </c>
      <c r="D26" s="5">
        <v>1000</v>
      </c>
      <c r="E26" s="7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>
        <v>5</v>
      </c>
      <c r="P26">
        <v>50</v>
      </c>
      <c r="Q26" s="11" t="s">
        <v>8308</v>
      </c>
      <c r="R26" t="s">
        <v>8314</v>
      </c>
      <c r="S26" s="16">
        <v>40894.906956018516</v>
      </c>
      <c r="T26" s="16">
        <v>40954.906956018516</v>
      </c>
    </row>
    <row r="27" spans="1:20" ht="50.1" customHeight="1" x14ac:dyDescent="0.25">
      <c r="A27">
        <v>445</v>
      </c>
      <c r="B27" s="9" t="s">
        <v>446</v>
      </c>
      <c r="C27" s="3" t="s">
        <v>4555</v>
      </c>
      <c r="D27" s="5">
        <v>60000</v>
      </c>
      <c r="E27" s="7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>
        <v>0</v>
      </c>
      <c r="P27">
        <v>1</v>
      </c>
      <c r="Q27" s="11" t="s">
        <v>8308</v>
      </c>
      <c r="R27" t="s">
        <v>8314</v>
      </c>
      <c r="S27" s="16">
        <v>42130.335358796292</v>
      </c>
      <c r="T27" s="16">
        <v>42145.335358796292</v>
      </c>
    </row>
    <row r="28" spans="1:20" ht="50.1" customHeight="1" x14ac:dyDescent="0.25">
      <c r="A28">
        <v>446</v>
      </c>
      <c r="B28" s="9" t="s">
        <v>447</v>
      </c>
      <c r="C28" s="3" t="s">
        <v>4556</v>
      </c>
      <c r="D28" s="5">
        <v>10500</v>
      </c>
      <c r="E28" s="7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>
        <v>7</v>
      </c>
      <c r="P28">
        <v>47.88</v>
      </c>
      <c r="Q28" s="11" t="s">
        <v>8308</v>
      </c>
      <c r="R28" t="s">
        <v>8314</v>
      </c>
      <c r="S28" s="16">
        <v>42037.083564814813</v>
      </c>
      <c r="T28" s="16">
        <v>42067.083564814813</v>
      </c>
    </row>
    <row r="29" spans="1:20" ht="50.1" customHeight="1" x14ac:dyDescent="0.25">
      <c r="A29">
        <v>447</v>
      </c>
      <c r="B29" s="9" t="s">
        <v>448</v>
      </c>
      <c r="C29" s="3" t="s">
        <v>4557</v>
      </c>
      <c r="D29" s="5">
        <v>30000</v>
      </c>
      <c r="E29" s="7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>
        <v>0</v>
      </c>
      <c r="P29">
        <v>5</v>
      </c>
      <c r="Q29" s="11" t="s">
        <v>8308</v>
      </c>
      <c r="R29" t="s">
        <v>8314</v>
      </c>
      <c r="S29" s="16">
        <v>41331.555127314816</v>
      </c>
      <c r="T29" s="16">
        <v>41356.513460648144</v>
      </c>
    </row>
    <row r="30" spans="1:20" ht="50.1" customHeight="1" x14ac:dyDescent="0.25">
      <c r="A30">
        <v>448</v>
      </c>
      <c r="B30" s="9" t="s">
        <v>449</v>
      </c>
      <c r="C30" s="3" t="s">
        <v>4558</v>
      </c>
      <c r="D30" s="5">
        <v>2500</v>
      </c>
      <c r="E30" s="7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>
        <v>3</v>
      </c>
      <c r="P30">
        <v>20.5</v>
      </c>
      <c r="Q30" s="11" t="s">
        <v>8308</v>
      </c>
      <c r="R30" t="s">
        <v>8314</v>
      </c>
      <c r="S30" s="16">
        <v>41753.758043981477</v>
      </c>
      <c r="T30" s="16">
        <v>41773.758043981477</v>
      </c>
    </row>
    <row r="31" spans="1:20" ht="50.1" customHeight="1" x14ac:dyDescent="0.25">
      <c r="A31">
        <v>449</v>
      </c>
      <c r="B31" s="9" t="s">
        <v>450</v>
      </c>
      <c r="C31" s="3" t="s">
        <v>4559</v>
      </c>
      <c r="D31" s="5">
        <v>2000</v>
      </c>
      <c r="E31" s="7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>
        <v>2</v>
      </c>
      <c r="P31">
        <v>9</v>
      </c>
      <c r="Q31" s="11" t="s">
        <v>8308</v>
      </c>
      <c r="R31" t="s">
        <v>8314</v>
      </c>
      <c r="S31" s="16">
        <v>41534.568113425928</v>
      </c>
      <c r="T31" s="16">
        <v>41564.568113425928</v>
      </c>
    </row>
    <row r="32" spans="1:20" ht="50.1" customHeight="1" x14ac:dyDescent="0.25">
      <c r="A32">
        <v>450</v>
      </c>
      <c r="B32" s="9" t="s">
        <v>451</v>
      </c>
      <c r="C32" s="3" t="s">
        <v>4560</v>
      </c>
      <c r="D32" s="5">
        <v>50000</v>
      </c>
      <c r="E32" s="7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>
        <v>1</v>
      </c>
      <c r="P32">
        <v>56.57</v>
      </c>
      <c r="Q32" s="11" t="s">
        <v>8308</v>
      </c>
      <c r="R32" t="s">
        <v>8314</v>
      </c>
      <c r="S32" s="16">
        <v>41654.946759259255</v>
      </c>
      <c r="T32" s="16">
        <v>41684.946759259255</v>
      </c>
    </row>
    <row r="33" spans="1:20" ht="50.1" customHeight="1" x14ac:dyDescent="0.25">
      <c r="A33">
        <v>451</v>
      </c>
      <c r="B33" s="9" t="s">
        <v>452</v>
      </c>
      <c r="C33" s="3" t="s">
        <v>4561</v>
      </c>
      <c r="D33" s="5">
        <v>20000</v>
      </c>
      <c r="E33" s="7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>
        <v>0</v>
      </c>
      <c r="P33">
        <v>0</v>
      </c>
      <c r="Q33" s="11" t="s">
        <v>8308</v>
      </c>
      <c r="R33" t="s">
        <v>8314</v>
      </c>
      <c r="S33" s="16">
        <v>41634.715173611112</v>
      </c>
      <c r="T33" s="16">
        <v>41664.715173611112</v>
      </c>
    </row>
    <row r="34" spans="1:20" ht="50.1" customHeight="1" x14ac:dyDescent="0.25">
      <c r="A34">
        <v>452</v>
      </c>
      <c r="B34" s="9" t="s">
        <v>453</v>
      </c>
      <c r="C34" s="3" t="s">
        <v>4562</v>
      </c>
      <c r="D34" s="5">
        <v>750</v>
      </c>
      <c r="E34" s="7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>
        <v>64</v>
      </c>
      <c r="P34">
        <v>40</v>
      </c>
      <c r="Q34" s="11" t="s">
        <v>8308</v>
      </c>
      <c r="R34" t="s">
        <v>8314</v>
      </c>
      <c r="S34" s="16">
        <v>42107.703877314809</v>
      </c>
      <c r="T34" s="16">
        <v>42137.703877314809</v>
      </c>
    </row>
    <row r="35" spans="1:20" ht="50.1" customHeight="1" x14ac:dyDescent="0.25">
      <c r="A35">
        <v>453</v>
      </c>
      <c r="B35" s="9" t="s">
        <v>454</v>
      </c>
      <c r="C35" s="3" t="s">
        <v>4563</v>
      </c>
      <c r="D35" s="5">
        <v>94875</v>
      </c>
      <c r="E35" s="7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>
        <v>0</v>
      </c>
      <c r="P35">
        <v>13</v>
      </c>
      <c r="Q35" s="11" t="s">
        <v>8308</v>
      </c>
      <c r="R35" t="s">
        <v>8314</v>
      </c>
      <c r="S35" s="16">
        <v>42038.824988425928</v>
      </c>
      <c r="T35" s="16">
        <v>42054.824988425928</v>
      </c>
    </row>
    <row r="36" spans="1:20" ht="50.1" customHeight="1" x14ac:dyDescent="0.25">
      <c r="A36">
        <v>454</v>
      </c>
      <c r="B36" s="9" t="s">
        <v>455</v>
      </c>
      <c r="C36" s="3" t="s">
        <v>4564</v>
      </c>
      <c r="D36" s="5">
        <v>10000</v>
      </c>
      <c r="E36" s="7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>
        <v>1</v>
      </c>
      <c r="P36">
        <v>16.399999999999999</v>
      </c>
      <c r="Q36" s="11" t="s">
        <v>8308</v>
      </c>
      <c r="R36" t="s">
        <v>8314</v>
      </c>
      <c r="S36" s="16">
        <v>41938.717256944445</v>
      </c>
      <c r="T36" s="16">
        <v>41969.551388888889</v>
      </c>
    </row>
    <row r="37" spans="1:20" ht="50.1" customHeight="1" x14ac:dyDescent="0.25">
      <c r="A37">
        <v>455</v>
      </c>
      <c r="B37" s="9" t="s">
        <v>456</v>
      </c>
      <c r="C37" s="3" t="s">
        <v>4565</v>
      </c>
      <c r="D37" s="5">
        <v>65000</v>
      </c>
      <c r="E37" s="7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>
        <v>0</v>
      </c>
      <c r="P37">
        <v>22.5</v>
      </c>
      <c r="Q37" s="11" t="s">
        <v>8308</v>
      </c>
      <c r="R37" t="s">
        <v>8314</v>
      </c>
      <c r="S37" s="16">
        <v>40971.002569444441</v>
      </c>
      <c r="T37" s="16">
        <v>41016.021527777775</v>
      </c>
    </row>
    <row r="38" spans="1:20" ht="50.1" customHeight="1" x14ac:dyDescent="0.25">
      <c r="A38">
        <v>456</v>
      </c>
      <c r="B38" s="9" t="s">
        <v>457</v>
      </c>
      <c r="C38" s="3" t="s">
        <v>4566</v>
      </c>
      <c r="D38" s="5">
        <v>8888</v>
      </c>
      <c r="E38" s="7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20.329999999999998</v>
      </c>
      <c r="Q38" s="11" t="s">
        <v>8308</v>
      </c>
      <c r="R38" t="s">
        <v>8314</v>
      </c>
      <c r="S38" s="16">
        <v>41547.694456018515</v>
      </c>
      <c r="T38" s="16">
        <v>41569.165972222225</v>
      </c>
    </row>
    <row r="39" spans="1:20" ht="50.1" customHeight="1" x14ac:dyDescent="0.25">
      <c r="A39">
        <v>457</v>
      </c>
      <c r="B39" s="9" t="s">
        <v>458</v>
      </c>
      <c r="C39" s="3" t="s">
        <v>4567</v>
      </c>
      <c r="D39" s="5">
        <v>20000</v>
      </c>
      <c r="E39" s="7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>
        <v>0</v>
      </c>
      <c r="P39">
        <v>0</v>
      </c>
      <c r="Q39" s="11" t="s">
        <v>8308</v>
      </c>
      <c r="R39" t="s">
        <v>8314</v>
      </c>
      <c r="S39" s="16">
        <v>41837.767500000002</v>
      </c>
      <c r="T39" s="16">
        <v>41867.767500000002</v>
      </c>
    </row>
    <row r="40" spans="1:20" ht="50.1" customHeight="1" x14ac:dyDescent="0.25">
      <c r="A40">
        <v>458</v>
      </c>
      <c r="B40" s="9" t="s">
        <v>459</v>
      </c>
      <c r="C40" s="3" t="s">
        <v>4568</v>
      </c>
      <c r="D40" s="5">
        <v>10000</v>
      </c>
      <c r="E40" s="7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>
        <v>8</v>
      </c>
      <c r="P40">
        <v>16.760000000000002</v>
      </c>
      <c r="Q40" s="11" t="s">
        <v>8308</v>
      </c>
      <c r="R40" t="s">
        <v>8314</v>
      </c>
      <c r="S40" s="16">
        <v>41378.69976851852</v>
      </c>
      <c r="T40" s="16">
        <v>41408.69976851852</v>
      </c>
    </row>
    <row r="41" spans="1:20" ht="50.1" customHeight="1" x14ac:dyDescent="0.25">
      <c r="A41">
        <v>459</v>
      </c>
      <c r="B41" s="9" t="s">
        <v>460</v>
      </c>
      <c r="C41" s="3" t="s">
        <v>4569</v>
      </c>
      <c r="D41" s="5">
        <v>39000</v>
      </c>
      <c r="E41" s="7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>
        <v>0</v>
      </c>
      <c r="P41">
        <v>25</v>
      </c>
      <c r="Q41" s="11" t="s">
        <v>8308</v>
      </c>
      <c r="R41" t="s">
        <v>8314</v>
      </c>
      <c r="S41" s="16">
        <v>40800.6403587963</v>
      </c>
      <c r="T41" s="16">
        <v>40860.682025462964</v>
      </c>
    </row>
    <row r="42" spans="1:20" ht="50.1" customHeight="1" x14ac:dyDescent="0.25">
      <c r="A42">
        <v>460</v>
      </c>
      <c r="B42" s="9" t="s">
        <v>461</v>
      </c>
      <c r="C42" s="3" t="s">
        <v>4570</v>
      </c>
      <c r="D42" s="5">
        <v>8500</v>
      </c>
      <c r="E42" s="7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>
        <v>0</v>
      </c>
      <c r="P42">
        <v>12.5</v>
      </c>
      <c r="Q42" s="11" t="s">
        <v>8308</v>
      </c>
      <c r="R42" t="s">
        <v>8314</v>
      </c>
      <c r="S42" s="16">
        <v>41759.542534722219</v>
      </c>
      <c r="T42" s="16">
        <v>41791.166666666664</v>
      </c>
    </row>
    <row r="43" spans="1:20" ht="50.1" customHeight="1" x14ac:dyDescent="0.25">
      <c r="A43">
        <v>461</v>
      </c>
      <c r="B43" s="9" t="s">
        <v>462</v>
      </c>
      <c r="C43" s="3" t="s">
        <v>4571</v>
      </c>
      <c r="D43" s="5">
        <v>550</v>
      </c>
      <c r="E43" s="7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>
        <v>0</v>
      </c>
      <c r="P43">
        <v>0</v>
      </c>
      <c r="Q43" s="11" t="s">
        <v>8308</v>
      </c>
      <c r="R43" t="s">
        <v>8314</v>
      </c>
      <c r="S43" s="16">
        <v>41407.84684027778</v>
      </c>
      <c r="T43" s="16">
        <v>41427.84684027778</v>
      </c>
    </row>
    <row r="44" spans="1:20" ht="50.1" customHeight="1" x14ac:dyDescent="0.25">
      <c r="A44">
        <v>462</v>
      </c>
      <c r="B44" s="9" t="s">
        <v>463</v>
      </c>
      <c r="C44" s="3" t="s">
        <v>4572</v>
      </c>
      <c r="D44" s="5">
        <v>100000</v>
      </c>
      <c r="E44" s="7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>
        <v>0</v>
      </c>
      <c r="P44">
        <v>0</v>
      </c>
      <c r="Q44" s="11" t="s">
        <v>8308</v>
      </c>
      <c r="R44" t="s">
        <v>8314</v>
      </c>
      <c r="S44" s="16">
        <v>40705.126631944448</v>
      </c>
      <c r="T44" s="16">
        <v>40765.126631944448</v>
      </c>
    </row>
    <row r="45" spans="1:20" ht="50.1" customHeight="1" x14ac:dyDescent="0.25">
      <c r="A45">
        <v>463</v>
      </c>
      <c r="B45" s="9" t="s">
        <v>464</v>
      </c>
      <c r="C45" s="3" t="s">
        <v>4573</v>
      </c>
      <c r="D45" s="5">
        <v>55000</v>
      </c>
      <c r="E45" s="7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>
        <v>2</v>
      </c>
      <c r="P45">
        <v>113.64</v>
      </c>
      <c r="Q45" s="11" t="s">
        <v>8308</v>
      </c>
      <c r="R45" t="s">
        <v>8314</v>
      </c>
      <c r="S45" s="16">
        <v>40750.710104166668</v>
      </c>
      <c r="T45" s="16">
        <v>40810.710104166668</v>
      </c>
    </row>
    <row r="46" spans="1:20" ht="50.1" customHeight="1" x14ac:dyDescent="0.25">
      <c r="A46">
        <v>464</v>
      </c>
      <c r="B46" s="9" t="s">
        <v>465</v>
      </c>
      <c r="C46" s="3" t="s">
        <v>4574</v>
      </c>
      <c r="D46" s="5">
        <v>1010</v>
      </c>
      <c r="E46" s="7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>
        <v>0</v>
      </c>
      <c r="P46">
        <v>1</v>
      </c>
      <c r="Q46" s="11" t="s">
        <v>8308</v>
      </c>
      <c r="R46" t="s">
        <v>8314</v>
      </c>
      <c r="S46" s="16">
        <v>42488.848784722228</v>
      </c>
      <c r="T46" s="16">
        <v>42508.848784722228</v>
      </c>
    </row>
    <row r="47" spans="1:20" ht="50.1" customHeight="1" x14ac:dyDescent="0.25">
      <c r="A47">
        <v>465</v>
      </c>
      <c r="B47" s="9" t="s">
        <v>466</v>
      </c>
      <c r="C47" s="3" t="s">
        <v>4575</v>
      </c>
      <c r="D47" s="5">
        <v>512</v>
      </c>
      <c r="E47" s="7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>
        <v>27</v>
      </c>
      <c r="P47">
        <v>17.25</v>
      </c>
      <c r="Q47" s="11" t="s">
        <v>8308</v>
      </c>
      <c r="R47" t="s">
        <v>8314</v>
      </c>
      <c r="S47" s="16">
        <v>41801.120069444441</v>
      </c>
      <c r="T47" s="16">
        <v>41817.120069444441</v>
      </c>
    </row>
    <row r="48" spans="1:20" ht="50.1" customHeight="1" x14ac:dyDescent="0.25">
      <c r="A48">
        <v>466</v>
      </c>
      <c r="B48" s="9" t="s">
        <v>467</v>
      </c>
      <c r="C48" s="3" t="s">
        <v>4576</v>
      </c>
      <c r="D48" s="5">
        <v>10000</v>
      </c>
      <c r="E48" s="7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>
        <v>1</v>
      </c>
      <c r="P48">
        <v>15.2</v>
      </c>
      <c r="Q48" s="11" t="s">
        <v>8308</v>
      </c>
      <c r="R48" t="s">
        <v>8314</v>
      </c>
      <c r="S48" s="16">
        <v>41129.942870370374</v>
      </c>
      <c r="T48" s="16">
        <v>41159.942870370374</v>
      </c>
    </row>
    <row r="49" spans="1:20" ht="50.1" customHeight="1" x14ac:dyDescent="0.25">
      <c r="A49">
        <v>467</v>
      </c>
      <c r="B49" s="9" t="s">
        <v>468</v>
      </c>
      <c r="C49" s="3" t="s">
        <v>4577</v>
      </c>
      <c r="D49" s="5">
        <v>20000</v>
      </c>
      <c r="E49" s="7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>
        <v>22</v>
      </c>
      <c r="P49">
        <v>110.64</v>
      </c>
      <c r="Q49" s="11" t="s">
        <v>8308</v>
      </c>
      <c r="R49" t="s">
        <v>8314</v>
      </c>
      <c r="S49" s="16">
        <v>41135.679791666669</v>
      </c>
      <c r="T49" s="16">
        <v>41180.679791666669</v>
      </c>
    </row>
    <row r="50" spans="1:20" ht="50.1" customHeight="1" x14ac:dyDescent="0.25">
      <c r="A50">
        <v>468</v>
      </c>
      <c r="B50" s="9" t="s">
        <v>469</v>
      </c>
      <c r="C50" s="3" t="s">
        <v>4578</v>
      </c>
      <c r="D50" s="5">
        <v>7500</v>
      </c>
      <c r="E50" s="7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>
        <v>0</v>
      </c>
      <c r="P50">
        <v>0</v>
      </c>
      <c r="Q50" s="11" t="s">
        <v>8308</v>
      </c>
      <c r="R50" t="s">
        <v>8314</v>
      </c>
      <c r="S50" s="16">
        <v>41041.167627314811</v>
      </c>
      <c r="T50" s="16">
        <v>41101.160474537035</v>
      </c>
    </row>
    <row r="51" spans="1:20" ht="50.1" customHeight="1" x14ac:dyDescent="0.25">
      <c r="A51">
        <v>469</v>
      </c>
      <c r="B51" s="9" t="s">
        <v>470</v>
      </c>
      <c r="C51" s="3" t="s">
        <v>4579</v>
      </c>
      <c r="D51" s="5">
        <v>6000</v>
      </c>
      <c r="E51" s="7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>
        <v>0</v>
      </c>
      <c r="P51">
        <v>0</v>
      </c>
      <c r="Q51" s="11" t="s">
        <v>8308</v>
      </c>
      <c r="R51" t="s">
        <v>8314</v>
      </c>
      <c r="S51" s="16">
        <v>41827.989861111113</v>
      </c>
      <c r="T51" s="16">
        <v>41887.989861111113</v>
      </c>
    </row>
    <row r="52" spans="1:20" ht="50.1" customHeight="1" x14ac:dyDescent="0.25">
      <c r="A52">
        <v>470</v>
      </c>
      <c r="B52" s="9" t="s">
        <v>471</v>
      </c>
      <c r="C52" s="3" t="s">
        <v>4580</v>
      </c>
      <c r="D52" s="5">
        <v>5000</v>
      </c>
      <c r="E52" s="7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>
        <v>1</v>
      </c>
      <c r="P52">
        <v>25.5</v>
      </c>
      <c r="Q52" s="11" t="s">
        <v>8308</v>
      </c>
      <c r="R52" t="s">
        <v>8314</v>
      </c>
      <c r="S52" s="16">
        <v>41605.167696759258</v>
      </c>
      <c r="T52" s="16">
        <v>41655.166666666664</v>
      </c>
    </row>
    <row r="53" spans="1:20" ht="50.1" customHeight="1" x14ac:dyDescent="0.25">
      <c r="A53">
        <v>471</v>
      </c>
      <c r="B53" s="9" t="s">
        <v>472</v>
      </c>
      <c r="C53" s="3" t="s">
        <v>4581</v>
      </c>
      <c r="D53" s="5">
        <v>55000</v>
      </c>
      <c r="E53" s="7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>
        <v>12</v>
      </c>
      <c r="P53">
        <v>38.479999999999997</v>
      </c>
      <c r="Q53" s="11" t="s">
        <v>8308</v>
      </c>
      <c r="R53" t="s">
        <v>8314</v>
      </c>
      <c r="S53" s="16">
        <v>41703.721979166665</v>
      </c>
      <c r="T53" s="16">
        <v>41748.680312500001</v>
      </c>
    </row>
    <row r="54" spans="1:20" ht="50.1" customHeight="1" x14ac:dyDescent="0.25">
      <c r="A54">
        <v>472</v>
      </c>
      <c r="B54" s="9" t="s">
        <v>473</v>
      </c>
      <c r="C54" s="3" t="s">
        <v>4582</v>
      </c>
      <c r="D54" s="5">
        <v>800</v>
      </c>
      <c r="E54" s="7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>
        <v>18</v>
      </c>
      <c r="P54">
        <v>28.2</v>
      </c>
      <c r="Q54" s="11" t="s">
        <v>8308</v>
      </c>
      <c r="R54" t="s">
        <v>8314</v>
      </c>
      <c r="S54" s="16">
        <v>41844.922662037039</v>
      </c>
      <c r="T54" s="16">
        <v>41874.922662037039</v>
      </c>
    </row>
    <row r="55" spans="1:20" ht="50.1" customHeight="1" x14ac:dyDescent="0.25">
      <c r="A55">
        <v>473</v>
      </c>
      <c r="B55" s="9" t="s">
        <v>474</v>
      </c>
      <c r="C55" s="3" t="s">
        <v>4583</v>
      </c>
      <c r="D55" s="5">
        <v>30000</v>
      </c>
      <c r="E55" s="7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>
        <v>3</v>
      </c>
      <c r="P55">
        <v>61.5</v>
      </c>
      <c r="Q55" s="11" t="s">
        <v>8308</v>
      </c>
      <c r="R55" t="s">
        <v>8314</v>
      </c>
      <c r="S55" s="16">
        <v>41869.698136574072</v>
      </c>
      <c r="T55" s="16">
        <v>41899.698136574072</v>
      </c>
    </row>
    <row r="56" spans="1:20" ht="50.1" customHeight="1" x14ac:dyDescent="0.25">
      <c r="A56">
        <v>474</v>
      </c>
      <c r="B56" s="9" t="s">
        <v>475</v>
      </c>
      <c r="C56" s="3" t="s">
        <v>4584</v>
      </c>
      <c r="D56" s="5">
        <v>3300</v>
      </c>
      <c r="E56" s="7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1</v>
      </c>
      <c r="Q56" s="11" t="s">
        <v>8308</v>
      </c>
      <c r="R56" t="s">
        <v>8314</v>
      </c>
      <c r="S56" s="16">
        <v>42753.329039351855</v>
      </c>
      <c r="T56" s="16">
        <v>42783.329039351855</v>
      </c>
    </row>
    <row r="57" spans="1:20" ht="50.1" customHeight="1" x14ac:dyDescent="0.25">
      <c r="A57">
        <v>475</v>
      </c>
      <c r="B57" s="9" t="s">
        <v>476</v>
      </c>
      <c r="C57" s="3" t="s">
        <v>4585</v>
      </c>
      <c r="D57" s="5">
        <v>2000</v>
      </c>
      <c r="E57" s="7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t="s">
        <v>8314</v>
      </c>
      <c r="S57" s="16">
        <v>42100.086145833338</v>
      </c>
      <c r="T57" s="16">
        <v>42130.086145833338</v>
      </c>
    </row>
    <row r="58" spans="1:20" ht="50.1" customHeight="1" x14ac:dyDescent="0.25">
      <c r="A58">
        <v>476</v>
      </c>
      <c r="B58" s="9" t="s">
        <v>477</v>
      </c>
      <c r="C58" s="3" t="s">
        <v>4586</v>
      </c>
      <c r="D58" s="5">
        <v>220000</v>
      </c>
      <c r="E58" s="7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>
        <v>2</v>
      </c>
      <c r="P58">
        <v>39.57</v>
      </c>
      <c r="Q58" s="11" t="s">
        <v>8308</v>
      </c>
      <c r="R58" t="s">
        <v>8314</v>
      </c>
      <c r="S58" s="16">
        <v>41757.975011574075</v>
      </c>
      <c r="T58" s="16">
        <v>41793.165972222225</v>
      </c>
    </row>
    <row r="59" spans="1:20" ht="50.1" customHeight="1" x14ac:dyDescent="0.25">
      <c r="A59">
        <v>477</v>
      </c>
      <c r="B59" s="9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t="s">
        <v>8314</v>
      </c>
      <c r="S59" s="16">
        <v>40987.83488425926</v>
      </c>
      <c r="T59" s="16">
        <v>41047.83488425926</v>
      </c>
    </row>
    <row r="60" spans="1:20" ht="50.1" customHeight="1" x14ac:dyDescent="0.25">
      <c r="A60">
        <v>478</v>
      </c>
      <c r="B60" s="9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v>0</v>
      </c>
      <c r="P60">
        <v>0</v>
      </c>
      <c r="Q60" s="11" t="s">
        <v>8308</v>
      </c>
      <c r="R60" t="s">
        <v>8314</v>
      </c>
      <c r="S60" s="16">
        <v>42065.910983796297</v>
      </c>
      <c r="T60" s="16">
        <v>42095.869317129633</v>
      </c>
    </row>
    <row r="61" spans="1:20" ht="50.1" customHeight="1" x14ac:dyDescent="0.25">
      <c r="A61">
        <v>479</v>
      </c>
      <c r="B61" s="9" t="s">
        <v>480</v>
      </c>
      <c r="C61" s="3" t="s">
        <v>4589</v>
      </c>
      <c r="D61" s="5">
        <v>15000</v>
      </c>
      <c r="E61" s="7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>
        <v>33</v>
      </c>
      <c r="P61">
        <v>88.8</v>
      </c>
      <c r="Q61" s="11" t="s">
        <v>8308</v>
      </c>
      <c r="R61" t="s">
        <v>8314</v>
      </c>
      <c r="S61" s="16">
        <v>41904.407812500001</v>
      </c>
      <c r="T61" s="16">
        <v>41964.449479166666</v>
      </c>
    </row>
    <row r="62" spans="1:20" ht="50.1" customHeight="1" x14ac:dyDescent="0.25">
      <c r="A62">
        <v>480</v>
      </c>
      <c r="B62" s="9" t="s">
        <v>481</v>
      </c>
      <c r="C62" s="3" t="s">
        <v>4590</v>
      </c>
      <c r="D62" s="5">
        <v>40000</v>
      </c>
      <c r="E62" s="7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>
        <v>19</v>
      </c>
      <c r="P62">
        <v>55.46</v>
      </c>
      <c r="Q62" s="11" t="s">
        <v>8308</v>
      </c>
      <c r="R62" t="s">
        <v>8314</v>
      </c>
      <c r="S62" s="16">
        <v>41465.500173611108</v>
      </c>
      <c r="T62" s="16">
        <v>41495.500173611108</v>
      </c>
    </row>
    <row r="63" spans="1:20" ht="50.1" customHeight="1" x14ac:dyDescent="0.25">
      <c r="A63">
        <v>481</v>
      </c>
      <c r="B63" s="9" t="s">
        <v>482</v>
      </c>
      <c r="C63" s="3" t="s">
        <v>4591</v>
      </c>
      <c r="D63" s="5">
        <v>30000</v>
      </c>
      <c r="E63" s="7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>
        <v>6</v>
      </c>
      <c r="P63">
        <v>87.14</v>
      </c>
      <c r="Q63" s="11" t="s">
        <v>8308</v>
      </c>
      <c r="R63" t="s">
        <v>8314</v>
      </c>
      <c r="S63" s="16">
        <v>41162.672326388885</v>
      </c>
      <c r="T63" s="16">
        <v>41192.672326388885</v>
      </c>
    </row>
    <row r="64" spans="1:20" ht="50.1" customHeight="1" x14ac:dyDescent="0.25">
      <c r="A64">
        <v>482</v>
      </c>
      <c r="B64" s="9" t="s">
        <v>483</v>
      </c>
      <c r="C64" s="3" t="s">
        <v>4592</v>
      </c>
      <c r="D64" s="5">
        <v>10000</v>
      </c>
      <c r="E64" s="7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>
        <v>0</v>
      </c>
      <c r="P64">
        <v>10</v>
      </c>
      <c r="Q64" s="11" t="s">
        <v>8308</v>
      </c>
      <c r="R64" t="s">
        <v>8314</v>
      </c>
      <c r="S64" s="16">
        <v>42447.896875000006</v>
      </c>
      <c r="T64" s="16">
        <v>42474.606944444444</v>
      </c>
    </row>
    <row r="65" spans="1:20" ht="50.1" customHeight="1" x14ac:dyDescent="0.25">
      <c r="A65">
        <v>483</v>
      </c>
      <c r="B65" s="9" t="s">
        <v>484</v>
      </c>
      <c r="C65" s="3" t="s">
        <v>4593</v>
      </c>
      <c r="D65" s="5">
        <v>15000</v>
      </c>
      <c r="E65" s="7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>
        <v>50</v>
      </c>
      <c r="P65">
        <v>51.22</v>
      </c>
      <c r="Q65" s="11" t="s">
        <v>8308</v>
      </c>
      <c r="R65" t="s">
        <v>8314</v>
      </c>
      <c r="S65" s="16">
        <v>41243.197592592594</v>
      </c>
      <c r="T65" s="16">
        <v>41303.197592592594</v>
      </c>
    </row>
    <row r="66" spans="1:20" ht="50.1" customHeight="1" x14ac:dyDescent="0.25">
      <c r="A66">
        <v>484</v>
      </c>
      <c r="B66" s="9" t="s">
        <v>485</v>
      </c>
      <c r="C66" s="3" t="s">
        <v>4594</v>
      </c>
      <c r="D66" s="5">
        <v>80000</v>
      </c>
      <c r="E66" s="7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>
        <v>0</v>
      </c>
      <c r="P66">
        <v>13.55</v>
      </c>
      <c r="Q66" s="11" t="s">
        <v>8308</v>
      </c>
      <c r="R66" t="s">
        <v>8314</v>
      </c>
      <c r="S66" s="16">
        <v>42272.93949074074</v>
      </c>
      <c r="T66" s="16">
        <v>42313.981157407412</v>
      </c>
    </row>
    <row r="67" spans="1:20" ht="50.1" customHeight="1" x14ac:dyDescent="0.25">
      <c r="A67">
        <v>485</v>
      </c>
      <c r="B67" s="9" t="s">
        <v>486</v>
      </c>
      <c r="C67" s="3" t="s">
        <v>4595</v>
      </c>
      <c r="D67" s="5">
        <v>37956</v>
      </c>
      <c r="E67" s="7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>
        <v>22</v>
      </c>
      <c r="P67">
        <v>66.52</v>
      </c>
      <c r="Q67" s="11" t="s">
        <v>8308</v>
      </c>
      <c r="R67" t="s">
        <v>8314</v>
      </c>
      <c r="S67" s="16">
        <v>41381.50577546296</v>
      </c>
      <c r="T67" s="16">
        <v>41411.50577546296</v>
      </c>
    </row>
    <row r="68" spans="1:20" ht="50.1" customHeight="1" x14ac:dyDescent="0.25">
      <c r="A68">
        <v>486</v>
      </c>
      <c r="B68" s="9" t="s">
        <v>487</v>
      </c>
      <c r="C68" s="3" t="s">
        <v>4596</v>
      </c>
      <c r="D68" s="5">
        <v>550000</v>
      </c>
      <c r="E68" s="7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>
        <v>0</v>
      </c>
      <c r="P68">
        <v>50</v>
      </c>
      <c r="Q68" s="11" t="s">
        <v>8308</v>
      </c>
      <c r="R68" t="s">
        <v>8314</v>
      </c>
      <c r="S68" s="16">
        <v>41761.94258101852</v>
      </c>
      <c r="T68" s="16">
        <v>41791.94258101852</v>
      </c>
    </row>
    <row r="69" spans="1:20" ht="50.1" customHeight="1" x14ac:dyDescent="0.25">
      <c r="A69">
        <v>487</v>
      </c>
      <c r="B69" s="9" t="s">
        <v>488</v>
      </c>
      <c r="C69" s="3" t="s">
        <v>4597</v>
      </c>
      <c r="D69" s="5">
        <v>50000</v>
      </c>
      <c r="E69" s="7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s="11" t="s">
        <v>8308</v>
      </c>
      <c r="R69" t="s">
        <v>8314</v>
      </c>
      <c r="S69" s="16">
        <v>42669.594837962963</v>
      </c>
      <c r="T69" s="16">
        <v>42729.636504629627</v>
      </c>
    </row>
    <row r="70" spans="1:20" ht="50.1" customHeight="1" x14ac:dyDescent="0.25">
      <c r="A70">
        <v>488</v>
      </c>
      <c r="B70" s="9" t="s">
        <v>489</v>
      </c>
      <c r="C70" s="3" t="s">
        <v>4598</v>
      </c>
      <c r="D70" s="5">
        <v>12000</v>
      </c>
      <c r="E70" s="7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>
        <v>0</v>
      </c>
      <c r="Q70" s="11" t="s">
        <v>8308</v>
      </c>
      <c r="R70" t="s">
        <v>8314</v>
      </c>
      <c r="S70" s="16">
        <v>42714.054398148146</v>
      </c>
      <c r="T70" s="16">
        <v>42744.054398148146</v>
      </c>
    </row>
    <row r="71" spans="1:20" ht="50.1" customHeight="1" x14ac:dyDescent="0.25">
      <c r="A71">
        <v>489</v>
      </c>
      <c r="B71" s="9" t="s">
        <v>490</v>
      </c>
      <c r="C71" s="3" t="s">
        <v>4599</v>
      </c>
      <c r="D71" s="5">
        <v>74997</v>
      </c>
      <c r="E71" s="7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>
        <v>0</v>
      </c>
      <c r="P71">
        <v>71.67</v>
      </c>
      <c r="Q71" s="11" t="s">
        <v>8308</v>
      </c>
      <c r="R71" t="s">
        <v>8314</v>
      </c>
      <c r="S71" s="16">
        <v>40882.481666666667</v>
      </c>
      <c r="T71" s="16">
        <v>40913.481249999997</v>
      </c>
    </row>
    <row r="72" spans="1:20" ht="50.1" customHeight="1" x14ac:dyDescent="0.25">
      <c r="A72">
        <v>490</v>
      </c>
      <c r="B72" s="9" t="s">
        <v>491</v>
      </c>
      <c r="C72" s="3" t="s">
        <v>4600</v>
      </c>
      <c r="D72" s="5">
        <v>1000</v>
      </c>
      <c r="E72" s="7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t="s">
        <v>8314</v>
      </c>
      <c r="S72" s="16">
        <v>41113.968576388892</v>
      </c>
      <c r="T72" s="16">
        <v>41143.968576388892</v>
      </c>
    </row>
    <row r="73" spans="1:20" ht="50.1" customHeight="1" x14ac:dyDescent="0.25">
      <c r="A73">
        <v>491</v>
      </c>
      <c r="B73" s="9" t="s">
        <v>492</v>
      </c>
      <c r="C73" s="3" t="s">
        <v>4601</v>
      </c>
      <c r="D73" s="5">
        <v>10000</v>
      </c>
      <c r="E73" s="7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1" t="s">
        <v>8308</v>
      </c>
      <c r="R73" t="s">
        <v>8314</v>
      </c>
      <c r="S73" s="16">
        <v>42366.982627314821</v>
      </c>
      <c r="T73" s="16">
        <v>42396.982627314821</v>
      </c>
    </row>
    <row r="74" spans="1:20" ht="50.1" customHeight="1" x14ac:dyDescent="0.25">
      <c r="A74">
        <v>492</v>
      </c>
      <c r="B74" s="9" t="s">
        <v>493</v>
      </c>
      <c r="C74" s="3" t="s">
        <v>4602</v>
      </c>
      <c r="D74" s="5">
        <v>10000000</v>
      </c>
      <c r="E74" s="7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1" t="s">
        <v>8308</v>
      </c>
      <c r="R74" t="s">
        <v>8314</v>
      </c>
      <c r="S74" s="16">
        <v>42596.03506944445</v>
      </c>
      <c r="T74" s="16">
        <v>42656.03506944445</v>
      </c>
    </row>
    <row r="75" spans="1:20" ht="50.1" customHeight="1" x14ac:dyDescent="0.25">
      <c r="A75">
        <v>493</v>
      </c>
      <c r="B75" s="9" t="s">
        <v>494</v>
      </c>
      <c r="C75" s="3" t="s">
        <v>4603</v>
      </c>
      <c r="D75" s="5">
        <v>30000</v>
      </c>
      <c r="E75" s="7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>
        <v>0</v>
      </c>
      <c r="P75">
        <v>0</v>
      </c>
      <c r="Q75" s="11" t="s">
        <v>8308</v>
      </c>
      <c r="R75" t="s">
        <v>8314</v>
      </c>
      <c r="S75" s="16">
        <v>42114.726134259254</v>
      </c>
      <c r="T75" s="16">
        <v>42144.726134259254</v>
      </c>
    </row>
    <row r="76" spans="1:20" ht="50.1" customHeight="1" x14ac:dyDescent="0.25">
      <c r="A76">
        <v>494</v>
      </c>
      <c r="B76" s="9" t="s">
        <v>495</v>
      </c>
      <c r="C76" s="3" t="s">
        <v>4604</v>
      </c>
      <c r="D76" s="5">
        <v>20000</v>
      </c>
      <c r="E76" s="7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>
        <v>0</v>
      </c>
      <c r="P76">
        <v>10.33</v>
      </c>
      <c r="Q76" s="11" t="s">
        <v>8308</v>
      </c>
      <c r="R76" t="s">
        <v>8314</v>
      </c>
      <c r="S76" s="16">
        <v>41799.830613425926</v>
      </c>
      <c r="T76" s="16">
        <v>41823.125</v>
      </c>
    </row>
    <row r="77" spans="1:20" ht="50.1" customHeight="1" x14ac:dyDescent="0.25">
      <c r="A77">
        <v>495</v>
      </c>
      <c r="B77" s="9" t="s">
        <v>496</v>
      </c>
      <c r="C77" s="3" t="s">
        <v>4605</v>
      </c>
      <c r="D77" s="5">
        <v>7000</v>
      </c>
      <c r="E77" s="7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>
        <v>0</v>
      </c>
      <c r="P77">
        <v>0</v>
      </c>
      <c r="Q77" s="11" t="s">
        <v>8308</v>
      </c>
      <c r="R77" t="s">
        <v>8314</v>
      </c>
      <c r="S77" s="16">
        <v>42171.827604166669</v>
      </c>
      <c r="T77" s="16">
        <v>42201.827604166669</v>
      </c>
    </row>
    <row r="78" spans="1:20" ht="50.1" customHeight="1" x14ac:dyDescent="0.25">
      <c r="A78">
        <v>496</v>
      </c>
      <c r="B78" s="9" t="s">
        <v>497</v>
      </c>
      <c r="C78" s="3" t="s">
        <v>4606</v>
      </c>
      <c r="D78" s="5">
        <v>60000</v>
      </c>
      <c r="E78" s="7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>
        <v>0</v>
      </c>
      <c r="P78">
        <v>1</v>
      </c>
      <c r="Q78" s="11" t="s">
        <v>8308</v>
      </c>
      <c r="R78" t="s">
        <v>8314</v>
      </c>
      <c r="S78" s="16">
        <v>41620.93141203704</v>
      </c>
      <c r="T78" s="16">
        <v>41680.93141203704</v>
      </c>
    </row>
    <row r="79" spans="1:20" ht="50.1" customHeight="1" x14ac:dyDescent="0.25">
      <c r="A79">
        <v>497</v>
      </c>
      <c r="B79" s="9" t="s">
        <v>498</v>
      </c>
      <c r="C79" s="3" t="s">
        <v>4607</v>
      </c>
      <c r="D79" s="5">
        <v>4480</v>
      </c>
      <c r="E79" s="7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>
        <v>1</v>
      </c>
      <c r="P79">
        <v>10</v>
      </c>
      <c r="Q79" s="11" t="s">
        <v>8308</v>
      </c>
      <c r="R79" t="s">
        <v>8314</v>
      </c>
      <c r="S79" s="16">
        <v>41945.037789351853</v>
      </c>
      <c r="T79" s="16">
        <v>41998.208333333328</v>
      </c>
    </row>
    <row r="80" spans="1:20" ht="50.1" customHeight="1" x14ac:dyDescent="0.25">
      <c r="A80">
        <v>498</v>
      </c>
      <c r="B80" s="9" t="s">
        <v>499</v>
      </c>
      <c r="C80" s="3" t="s">
        <v>4608</v>
      </c>
      <c r="D80" s="5">
        <v>65108</v>
      </c>
      <c r="E80" s="7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>
        <v>5</v>
      </c>
      <c r="P80">
        <v>136.09</v>
      </c>
      <c r="Q80" s="11" t="s">
        <v>8308</v>
      </c>
      <c r="R80" t="s">
        <v>8314</v>
      </c>
      <c r="S80" s="16">
        <v>40858.762141203704</v>
      </c>
      <c r="T80" s="16">
        <v>40900.762141203704</v>
      </c>
    </row>
    <row r="81" spans="1:20" ht="50.1" customHeight="1" x14ac:dyDescent="0.25">
      <c r="A81">
        <v>499</v>
      </c>
      <c r="B81" s="9" t="s">
        <v>500</v>
      </c>
      <c r="C81" s="3" t="s">
        <v>4609</v>
      </c>
      <c r="D81" s="5">
        <v>20000</v>
      </c>
      <c r="E81" s="7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>
        <v>10</v>
      </c>
      <c r="P81">
        <v>73.459999999999994</v>
      </c>
      <c r="Q81" s="11" t="s">
        <v>8308</v>
      </c>
      <c r="R81" t="s">
        <v>8314</v>
      </c>
      <c r="S81" s="16">
        <v>40043.895462962959</v>
      </c>
      <c r="T81" s="16">
        <v>40098.874305555553</v>
      </c>
    </row>
    <row r="82" spans="1:20" ht="50.1" customHeight="1" x14ac:dyDescent="0.25">
      <c r="A82">
        <v>500</v>
      </c>
      <c r="B82" s="9" t="s">
        <v>501</v>
      </c>
      <c r="C82" s="3" t="s">
        <v>4610</v>
      </c>
      <c r="D82" s="5">
        <v>6500</v>
      </c>
      <c r="E82" s="7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>
        <v>3</v>
      </c>
      <c r="P82">
        <v>53.75</v>
      </c>
      <c r="Q82" s="11" t="s">
        <v>8308</v>
      </c>
      <c r="R82" t="s">
        <v>8314</v>
      </c>
      <c r="S82" s="16">
        <v>40247.886006944449</v>
      </c>
      <c r="T82" s="16">
        <v>40306.927777777775</v>
      </c>
    </row>
    <row r="83" spans="1:20" ht="50.1" customHeight="1" x14ac:dyDescent="0.25">
      <c r="A83">
        <v>501</v>
      </c>
      <c r="B83" s="9" t="s">
        <v>502</v>
      </c>
      <c r="C83" s="3" t="s">
        <v>4611</v>
      </c>
      <c r="D83" s="5">
        <v>10000</v>
      </c>
      <c r="E83" s="7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>
        <v>0</v>
      </c>
      <c r="P83">
        <v>0</v>
      </c>
      <c r="Q83" s="11" t="s">
        <v>8308</v>
      </c>
      <c r="R83" t="s">
        <v>8314</v>
      </c>
      <c r="S83" s="16">
        <v>40703.234386574077</v>
      </c>
      <c r="T83" s="16">
        <v>40733.234386574077</v>
      </c>
    </row>
    <row r="84" spans="1:20" ht="50.1" customHeight="1" x14ac:dyDescent="0.25">
      <c r="A84">
        <v>502</v>
      </c>
      <c r="B84" s="9" t="s">
        <v>503</v>
      </c>
      <c r="C84" s="3" t="s">
        <v>4612</v>
      </c>
      <c r="D84" s="5">
        <v>20000</v>
      </c>
      <c r="E84" s="7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>
        <v>1</v>
      </c>
      <c r="P84">
        <v>57.5</v>
      </c>
      <c r="Q84" s="11" t="s">
        <v>8308</v>
      </c>
      <c r="R84" t="s">
        <v>8314</v>
      </c>
      <c r="S84" s="16">
        <v>40956.553530092591</v>
      </c>
      <c r="T84" s="16">
        <v>40986.511863425927</v>
      </c>
    </row>
    <row r="85" spans="1:20" ht="50.1" customHeight="1" x14ac:dyDescent="0.25">
      <c r="A85">
        <v>503</v>
      </c>
      <c r="B85" s="9" t="s">
        <v>504</v>
      </c>
      <c r="C85" s="3" t="s">
        <v>4613</v>
      </c>
      <c r="D85" s="5">
        <v>6500</v>
      </c>
      <c r="E85" s="7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>
        <v>2</v>
      </c>
      <c r="P85">
        <v>12.67</v>
      </c>
      <c r="Q85" s="11" t="s">
        <v>8308</v>
      </c>
      <c r="R85" t="s">
        <v>8314</v>
      </c>
      <c r="S85" s="16">
        <v>41991.526655092588</v>
      </c>
      <c r="T85" s="16">
        <v>42021.526655092588</v>
      </c>
    </row>
    <row r="86" spans="1:20" ht="50.1" customHeight="1" x14ac:dyDescent="0.25">
      <c r="A86">
        <v>504</v>
      </c>
      <c r="B86" s="9" t="s">
        <v>505</v>
      </c>
      <c r="C86" s="3" t="s">
        <v>4614</v>
      </c>
      <c r="D86" s="5">
        <v>24500</v>
      </c>
      <c r="E86" s="7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>
        <v>1</v>
      </c>
      <c r="P86">
        <v>67</v>
      </c>
      <c r="Q86" s="11" t="s">
        <v>8308</v>
      </c>
      <c r="R86" t="s">
        <v>8314</v>
      </c>
      <c r="S86" s="16">
        <v>40949.98364583333</v>
      </c>
      <c r="T86" s="16">
        <v>41009.941979166666</v>
      </c>
    </row>
    <row r="87" spans="1:20" ht="50.1" customHeight="1" x14ac:dyDescent="0.25">
      <c r="A87">
        <v>505</v>
      </c>
      <c r="B87" s="9" t="s">
        <v>506</v>
      </c>
      <c r="C87" s="3" t="s">
        <v>4615</v>
      </c>
      <c r="D87" s="5">
        <v>12000</v>
      </c>
      <c r="E87" s="7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>
        <v>0</v>
      </c>
      <c r="P87">
        <v>3.71</v>
      </c>
      <c r="Q87" s="11" t="s">
        <v>8308</v>
      </c>
      <c r="R87" t="s">
        <v>8314</v>
      </c>
      <c r="S87" s="16">
        <v>42318.098217592589</v>
      </c>
      <c r="T87" s="16">
        <v>42363.098217592589</v>
      </c>
    </row>
    <row r="88" spans="1:20" ht="50.1" customHeight="1" x14ac:dyDescent="0.25">
      <c r="A88">
        <v>506</v>
      </c>
      <c r="B88" s="9" t="s">
        <v>507</v>
      </c>
      <c r="C88" s="3" t="s">
        <v>4616</v>
      </c>
      <c r="D88" s="5">
        <v>200000</v>
      </c>
      <c r="E88" s="7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>
        <v>0</v>
      </c>
      <c r="P88">
        <v>250</v>
      </c>
      <c r="Q88" s="11" t="s">
        <v>8308</v>
      </c>
      <c r="R88" t="s">
        <v>8314</v>
      </c>
      <c r="S88" s="16">
        <v>41466.552314814813</v>
      </c>
      <c r="T88" s="16">
        <v>41496.552314814813</v>
      </c>
    </row>
    <row r="89" spans="1:20" ht="50.1" customHeight="1" x14ac:dyDescent="0.25">
      <c r="A89">
        <v>507</v>
      </c>
      <c r="B89" s="9" t="s">
        <v>508</v>
      </c>
      <c r="C89" s="3" t="s">
        <v>4617</v>
      </c>
      <c r="D89" s="5">
        <v>20000</v>
      </c>
      <c r="E89" s="7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>
        <v>3</v>
      </c>
      <c r="P89">
        <v>64</v>
      </c>
      <c r="Q89" s="11" t="s">
        <v>8308</v>
      </c>
      <c r="R89" t="s">
        <v>8314</v>
      </c>
      <c r="S89" s="16">
        <v>41156.958993055552</v>
      </c>
      <c r="T89" s="16">
        <v>41201.958993055552</v>
      </c>
    </row>
    <row r="90" spans="1:20" ht="50.1" customHeight="1" x14ac:dyDescent="0.25">
      <c r="A90">
        <v>508</v>
      </c>
      <c r="B90" s="9" t="s">
        <v>509</v>
      </c>
      <c r="C90" s="3" t="s">
        <v>4618</v>
      </c>
      <c r="D90" s="5">
        <v>50000</v>
      </c>
      <c r="E90" s="7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>
        <v>1</v>
      </c>
      <c r="P90">
        <v>133.33000000000001</v>
      </c>
      <c r="Q90" s="11" t="s">
        <v>8308</v>
      </c>
      <c r="R90" t="s">
        <v>8314</v>
      </c>
      <c r="S90" s="16">
        <v>40995.024317129632</v>
      </c>
      <c r="T90" s="16">
        <v>41054.593055555553</v>
      </c>
    </row>
    <row r="91" spans="1:20" ht="50.1" customHeight="1" x14ac:dyDescent="0.25">
      <c r="A91">
        <v>509</v>
      </c>
      <c r="B91" s="9" t="s">
        <v>510</v>
      </c>
      <c r="C91" s="3" t="s">
        <v>4619</v>
      </c>
      <c r="D91" s="5">
        <v>5000</v>
      </c>
      <c r="E91" s="7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10</v>
      </c>
      <c r="Q91" s="11" t="s">
        <v>8308</v>
      </c>
      <c r="R91" t="s">
        <v>8314</v>
      </c>
      <c r="S91" s="16">
        <v>42153.631597222222</v>
      </c>
      <c r="T91" s="16">
        <v>42183.631597222222</v>
      </c>
    </row>
    <row r="92" spans="1:20" ht="50.1" customHeight="1" x14ac:dyDescent="0.25">
      <c r="A92">
        <v>510</v>
      </c>
      <c r="B92" s="9" t="s">
        <v>511</v>
      </c>
      <c r="C92" s="3" t="s">
        <v>4620</v>
      </c>
      <c r="D92" s="5">
        <v>14000</v>
      </c>
      <c r="E92" s="7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>
        <v>0</v>
      </c>
      <c r="P92">
        <v>0</v>
      </c>
      <c r="Q92" s="11" t="s">
        <v>8308</v>
      </c>
      <c r="R92" t="s">
        <v>8314</v>
      </c>
      <c r="S92" s="16">
        <v>42400.176377314812</v>
      </c>
      <c r="T92" s="16">
        <v>42430.176377314812</v>
      </c>
    </row>
    <row r="93" spans="1:20" ht="50.1" customHeight="1" x14ac:dyDescent="0.25">
      <c r="A93">
        <v>511</v>
      </c>
      <c r="B93" s="9" t="s">
        <v>512</v>
      </c>
      <c r="C93" s="3" t="s">
        <v>4621</v>
      </c>
      <c r="D93" s="5">
        <v>5000</v>
      </c>
      <c r="E93" s="7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>
        <v>3</v>
      </c>
      <c r="P93">
        <v>30</v>
      </c>
      <c r="Q93" s="11" t="s">
        <v>8308</v>
      </c>
      <c r="R93" t="s">
        <v>8314</v>
      </c>
      <c r="S93" s="16">
        <v>41340.303032407406</v>
      </c>
      <c r="T93" s="16">
        <v>41370.261365740742</v>
      </c>
    </row>
    <row r="94" spans="1:20" ht="50.1" customHeight="1" x14ac:dyDescent="0.25">
      <c r="A94">
        <v>512</v>
      </c>
      <c r="B94" s="9" t="s">
        <v>513</v>
      </c>
      <c r="C94" s="3" t="s">
        <v>4622</v>
      </c>
      <c r="D94" s="5">
        <v>8000</v>
      </c>
      <c r="E94" s="7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>
        <v>0</v>
      </c>
      <c r="P94">
        <v>5.5</v>
      </c>
      <c r="Q94" s="11" t="s">
        <v>8308</v>
      </c>
      <c r="R94" t="s">
        <v>8314</v>
      </c>
      <c r="S94" s="16">
        <v>42649.742210648154</v>
      </c>
      <c r="T94" s="16">
        <v>42694.783877314811</v>
      </c>
    </row>
    <row r="95" spans="1:20" ht="50.1" customHeight="1" x14ac:dyDescent="0.25">
      <c r="A95">
        <v>513</v>
      </c>
      <c r="B95" s="9" t="s">
        <v>514</v>
      </c>
      <c r="C95" s="3" t="s">
        <v>4623</v>
      </c>
      <c r="D95" s="5">
        <v>50000</v>
      </c>
      <c r="E95" s="7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>
        <v>14</v>
      </c>
      <c r="P95">
        <v>102.38</v>
      </c>
      <c r="Q95" s="11" t="s">
        <v>8308</v>
      </c>
      <c r="R95" t="s">
        <v>8314</v>
      </c>
      <c r="S95" s="16">
        <v>42552.653993055559</v>
      </c>
      <c r="T95" s="16">
        <v>42597.291666666672</v>
      </c>
    </row>
    <row r="96" spans="1:20" ht="50.1" customHeight="1" x14ac:dyDescent="0.25">
      <c r="A96">
        <v>514</v>
      </c>
      <c r="B96" s="9" t="s">
        <v>515</v>
      </c>
      <c r="C96" s="3" t="s">
        <v>4624</v>
      </c>
      <c r="D96" s="5">
        <v>1500</v>
      </c>
      <c r="E96" s="7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>
        <v>3</v>
      </c>
      <c r="P96">
        <v>16.670000000000002</v>
      </c>
      <c r="Q96" s="11" t="s">
        <v>8308</v>
      </c>
      <c r="R96" t="s">
        <v>8314</v>
      </c>
      <c r="S96" s="16">
        <v>41830.613969907405</v>
      </c>
      <c r="T96" s="16">
        <v>41860.613969907405</v>
      </c>
    </row>
    <row r="97" spans="1:20" ht="50.1" customHeight="1" x14ac:dyDescent="0.25">
      <c r="A97">
        <v>515</v>
      </c>
      <c r="B97" s="9" t="s">
        <v>516</v>
      </c>
      <c r="C97" s="3" t="s">
        <v>4625</v>
      </c>
      <c r="D97" s="5">
        <v>97000</v>
      </c>
      <c r="E97" s="7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>
        <v>25</v>
      </c>
      <c r="P97">
        <v>725.03</v>
      </c>
      <c r="Q97" s="11" t="s">
        <v>8308</v>
      </c>
      <c r="R97" t="s">
        <v>8314</v>
      </c>
      <c r="S97" s="16">
        <v>42327.490752314814</v>
      </c>
      <c r="T97" s="16">
        <v>42367.490752314814</v>
      </c>
    </row>
    <row r="98" spans="1:20" ht="50.1" customHeight="1" x14ac:dyDescent="0.25">
      <c r="A98">
        <v>516</v>
      </c>
      <c r="B98" s="9" t="s">
        <v>517</v>
      </c>
      <c r="C98" s="3" t="s">
        <v>4626</v>
      </c>
      <c r="D98" s="5">
        <v>5000</v>
      </c>
      <c r="E98" s="7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1" t="s">
        <v>8308</v>
      </c>
      <c r="R98" t="s">
        <v>8314</v>
      </c>
      <c r="S98" s="16">
        <v>42091.778703703705</v>
      </c>
      <c r="T98" s="16">
        <v>42151.778703703705</v>
      </c>
    </row>
    <row r="99" spans="1:20" ht="50.1" customHeight="1" x14ac:dyDescent="0.25">
      <c r="A99">
        <v>517</v>
      </c>
      <c r="B99" s="9" t="s">
        <v>518</v>
      </c>
      <c r="C99" s="3" t="s">
        <v>4627</v>
      </c>
      <c r="D99" s="5">
        <v>15000</v>
      </c>
      <c r="E99" s="7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>
        <v>1</v>
      </c>
      <c r="P99">
        <v>68.33</v>
      </c>
      <c r="Q99" s="11" t="s">
        <v>8308</v>
      </c>
      <c r="R99" t="s">
        <v>8314</v>
      </c>
      <c r="S99" s="16">
        <v>42738.615289351852</v>
      </c>
      <c r="T99" s="16">
        <v>42768.615289351852</v>
      </c>
    </row>
    <row r="100" spans="1:20" ht="50.1" customHeight="1" x14ac:dyDescent="0.25">
      <c r="A100">
        <v>518</v>
      </c>
      <c r="B100" s="9" t="s">
        <v>519</v>
      </c>
      <c r="C100" s="3" t="s">
        <v>4628</v>
      </c>
      <c r="D100" s="5">
        <v>7175</v>
      </c>
      <c r="E100" s="7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>
        <v>0</v>
      </c>
      <c r="P100">
        <v>0</v>
      </c>
      <c r="Q100" s="11" t="s">
        <v>8308</v>
      </c>
      <c r="R100" t="s">
        <v>8314</v>
      </c>
      <c r="S100" s="16">
        <v>42223.616018518514</v>
      </c>
      <c r="T100" s="16">
        <v>42253.615277777775</v>
      </c>
    </row>
    <row r="101" spans="1:20" ht="50.1" customHeight="1" x14ac:dyDescent="0.25">
      <c r="A101">
        <v>519</v>
      </c>
      <c r="B101" s="9" t="s">
        <v>520</v>
      </c>
      <c r="C101" s="3" t="s">
        <v>4629</v>
      </c>
      <c r="D101" s="5">
        <v>12001</v>
      </c>
      <c r="E101" s="7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>
        <v>23</v>
      </c>
      <c r="P101">
        <v>39.229999999999997</v>
      </c>
      <c r="Q101" s="11" t="s">
        <v>8308</v>
      </c>
      <c r="R101" t="s">
        <v>8314</v>
      </c>
      <c r="S101" s="16">
        <v>41218.391446759262</v>
      </c>
      <c r="T101" s="16">
        <v>41248.391446759262</v>
      </c>
    </row>
  </sheetData>
  <conditionalFormatting sqref="F1:F10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10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22F1-75DC-4924-B430-AD5AA816AC4A}">
  <dimension ref="A1:T41"/>
  <sheetViews>
    <sheetView workbookViewId="0">
      <selection activeCell="B2" sqref="B2"/>
    </sheetView>
  </sheetViews>
  <sheetFormatPr defaultRowHeight="15" x14ac:dyDescent="0.25"/>
  <cols>
    <col min="2" max="2" width="17.85546875" customWidth="1"/>
    <col min="3" max="3" width="22.140625" customWidth="1"/>
    <col min="4" max="4" width="15.5703125" customWidth="1"/>
    <col min="19" max="19" width="11.7109375" customWidth="1"/>
    <col min="20" max="20" width="12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0.1" customHeight="1" x14ac:dyDescent="0.25">
      <c r="A2">
        <v>1124</v>
      </c>
      <c r="B2" s="9" t="s">
        <v>1125</v>
      </c>
      <c r="C2" s="3" t="s">
        <v>5234</v>
      </c>
      <c r="D2" s="5">
        <v>90000</v>
      </c>
      <c r="E2" s="7">
        <v>425</v>
      </c>
      <c r="F2" t="s">
        <v>8220</v>
      </c>
      <c r="G2" t="s">
        <v>8223</v>
      </c>
      <c r="H2" t="s">
        <v>8245</v>
      </c>
      <c r="I2">
        <v>1430409651</v>
      </c>
      <c r="J2">
        <v>1427817651</v>
      </c>
      <c r="K2" t="b">
        <v>0</v>
      </c>
      <c r="L2">
        <v>7</v>
      </c>
      <c r="M2" t="b">
        <v>0</v>
      </c>
      <c r="N2" t="s">
        <v>8281</v>
      </c>
      <c r="O2">
        <v>0</v>
      </c>
      <c r="P2">
        <v>60.71</v>
      </c>
      <c r="Q2" s="11" t="s">
        <v>8331</v>
      </c>
      <c r="R2" t="s">
        <v>8333</v>
      </c>
      <c r="S2" s="16">
        <v>42094.667256944449</v>
      </c>
      <c r="T2" s="16">
        <v>42124.667256944449</v>
      </c>
    </row>
    <row r="3" spans="1:20" ht="50.1" customHeight="1" x14ac:dyDescent="0.25">
      <c r="A3">
        <v>1125</v>
      </c>
      <c r="B3" s="9" t="s">
        <v>1126</v>
      </c>
      <c r="C3" s="3" t="s">
        <v>5235</v>
      </c>
      <c r="D3" s="5">
        <v>3000</v>
      </c>
      <c r="E3" s="7">
        <v>0</v>
      </c>
      <c r="F3" t="s">
        <v>8220</v>
      </c>
      <c r="G3" t="s">
        <v>8224</v>
      </c>
      <c r="H3" t="s">
        <v>8246</v>
      </c>
      <c r="I3">
        <v>1443193130</v>
      </c>
      <c r="J3">
        <v>1438009130</v>
      </c>
      <c r="K3" t="b">
        <v>0</v>
      </c>
      <c r="L3">
        <v>0</v>
      </c>
      <c r="M3" t="b">
        <v>0</v>
      </c>
      <c r="N3" t="s">
        <v>8281</v>
      </c>
      <c r="O3">
        <v>0</v>
      </c>
      <c r="P3">
        <v>0</v>
      </c>
      <c r="Q3" s="11" t="s">
        <v>8331</v>
      </c>
      <c r="R3" t="s">
        <v>8333</v>
      </c>
      <c r="S3" s="16">
        <v>42212.624189814815</v>
      </c>
      <c r="T3" s="16">
        <v>42272.624189814815</v>
      </c>
    </row>
    <row r="4" spans="1:20" ht="50.1" customHeight="1" x14ac:dyDescent="0.25">
      <c r="A4">
        <v>1126</v>
      </c>
      <c r="B4" s="9" t="s">
        <v>1127</v>
      </c>
      <c r="C4" s="3" t="s">
        <v>5236</v>
      </c>
      <c r="D4" s="5">
        <v>2000</v>
      </c>
      <c r="E4" s="7">
        <v>10</v>
      </c>
      <c r="F4" t="s">
        <v>8220</v>
      </c>
      <c r="G4" t="s">
        <v>8223</v>
      </c>
      <c r="H4" t="s">
        <v>8245</v>
      </c>
      <c r="I4">
        <v>1468482694</v>
      </c>
      <c r="J4">
        <v>1465890694</v>
      </c>
      <c r="K4" t="b">
        <v>0</v>
      </c>
      <c r="L4">
        <v>2</v>
      </c>
      <c r="M4" t="b">
        <v>0</v>
      </c>
      <c r="N4" t="s">
        <v>8281</v>
      </c>
      <c r="O4">
        <v>1</v>
      </c>
      <c r="P4">
        <v>5</v>
      </c>
      <c r="Q4" s="11" t="s">
        <v>8331</v>
      </c>
      <c r="R4" t="s">
        <v>8333</v>
      </c>
      <c r="S4" s="16">
        <v>42535.327476851846</v>
      </c>
      <c r="T4" s="16">
        <v>42565.327476851846</v>
      </c>
    </row>
    <row r="5" spans="1:20" ht="50.1" customHeight="1" x14ac:dyDescent="0.25">
      <c r="A5">
        <v>1127</v>
      </c>
      <c r="B5" s="9" t="s">
        <v>1128</v>
      </c>
      <c r="C5" s="3" t="s">
        <v>5237</v>
      </c>
      <c r="D5" s="5">
        <v>35000</v>
      </c>
      <c r="E5" s="7">
        <v>585</v>
      </c>
      <c r="F5" t="s">
        <v>8220</v>
      </c>
      <c r="G5" t="s">
        <v>8223</v>
      </c>
      <c r="H5" t="s">
        <v>8245</v>
      </c>
      <c r="I5">
        <v>1416000600</v>
      </c>
      <c r="J5">
        <v>1413318600</v>
      </c>
      <c r="K5" t="b">
        <v>0</v>
      </c>
      <c r="L5">
        <v>23</v>
      </c>
      <c r="M5" t="b">
        <v>0</v>
      </c>
      <c r="N5" t="s">
        <v>8281</v>
      </c>
      <c r="O5">
        <v>2</v>
      </c>
      <c r="P5">
        <v>25.43</v>
      </c>
      <c r="Q5" s="11" t="s">
        <v>8331</v>
      </c>
      <c r="R5" t="s">
        <v>8333</v>
      </c>
      <c r="S5" s="16">
        <v>41926.854166666664</v>
      </c>
      <c r="T5" s="16">
        <v>41957.895833333328</v>
      </c>
    </row>
    <row r="6" spans="1:20" ht="50.1" customHeight="1" x14ac:dyDescent="0.25">
      <c r="A6">
        <v>1128</v>
      </c>
      <c r="B6" s="9" t="s">
        <v>1129</v>
      </c>
      <c r="C6" s="3" t="s">
        <v>5238</v>
      </c>
      <c r="D6" s="5">
        <v>1000</v>
      </c>
      <c r="E6" s="7">
        <v>1</v>
      </c>
      <c r="F6" t="s">
        <v>8220</v>
      </c>
      <c r="G6" t="s">
        <v>8224</v>
      </c>
      <c r="H6" t="s">
        <v>8246</v>
      </c>
      <c r="I6">
        <v>1407425717</v>
      </c>
      <c r="J6">
        <v>1404833717</v>
      </c>
      <c r="K6" t="b">
        <v>0</v>
      </c>
      <c r="L6">
        <v>1</v>
      </c>
      <c r="M6" t="b">
        <v>0</v>
      </c>
      <c r="N6" t="s">
        <v>8281</v>
      </c>
      <c r="O6">
        <v>0</v>
      </c>
      <c r="P6">
        <v>1</v>
      </c>
      <c r="Q6" s="11" t="s">
        <v>8331</v>
      </c>
      <c r="R6" t="s">
        <v>8333</v>
      </c>
      <c r="S6" s="16">
        <v>41828.649502314816</v>
      </c>
      <c r="T6" s="16">
        <v>41858.649502314816</v>
      </c>
    </row>
    <row r="7" spans="1:20" ht="50.1" customHeight="1" x14ac:dyDescent="0.25">
      <c r="A7">
        <v>1129</v>
      </c>
      <c r="B7" s="9" t="s">
        <v>1130</v>
      </c>
      <c r="C7" s="3" t="s">
        <v>5239</v>
      </c>
      <c r="D7" s="5">
        <v>20000</v>
      </c>
      <c r="E7" s="7">
        <v>21</v>
      </c>
      <c r="F7" t="s">
        <v>8220</v>
      </c>
      <c r="G7" t="s">
        <v>8223</v>
      </c>
      <c r="H7" t="s">
        <v>8245</v>
      </c>
      <c r="I7">
        <v>1465107693</v>
      </c>
      <c r="J7">
        <v>1462515693</v>
      </c>
      <c r="K7" t="b">
        <v>0</v>
      </c>
      <c r="L7">
        <v>2</v>
      </c>
      <c r="M7" t="b">
        <v>0</v>
      </c>
      <c r="N7" t="s">
        <v>8281</v>
      </c>
      <c r="O7">
        <v>0</v>
      </c>
      <c r="P7">
        <v>10.5</v>
      </c>
      <c r="Q7" s="11" t="s">
        <v>8331</v>
      </c>
      <c r="R7" t="s">
        <v>8333</v>
      </c>
      <c r="S7" s="16">
        <v>42496.264965277776</v>
      </c>
      <c r="T7" s="16">
        <v>42526.264965277776</v>
      </c>
    </row>
    <row r="8" spans="1:20" ht="50.1" customHeight="1" x14ac:dyDescent="0.25">
      <c r="A8">
        <v>1130</v>
      </c>
      <c r="B8" s="9" t="s">
        <v>1131</v>
      </c>
      <c r="C8" s="3" t="s">
        <v>5240</v>
      </c>
      <c r="D8" s="5">
        <v>5000</v>
      </c>
      <c r="E8" s="7">
        <v>11</v>
      </c>
      <c r="F8" t="s">
        <v>8220</v>
      </c>
      <c r="G8" t="s">
        <v>8223</v>
      </c>
      <c r="H8" t="s">
        <v>8245</v>
      </c>
      <c r="I8">
        <v>1416963300</v>
      </c>
      <c r="J8">
        <v>1411775700</v>
      </c>
      <c r="K8" t="b">
        <v>0</v>
      </c>
      <c r="L8">
        <v>3</v>
      </c>
      <c r="M8" t="b">
        <v>0</v>
      </c>
      <c r="N8" t="s">
        <v>8281</v>
      </c>
      <c r="O8">
        <v>0</v>
      </c>
      <c r="P8">
        <v>3.67</v>
      </c>
      <c r="Q8" s="11" t="s">
        <v>8331</v>
      </c>
      <c r="R8" t="s">
        <v>8333</v>
      </c>
      <c r="S8" s="16">
        <v>41908.996527777781</v>
      </c>
      <c r="T8" s="16">
        <v>41969.038194444445</v>
      </c>
    </row>
    <row r="9" spans="1:20" ht="50.1" customHeight="1" x14ac:dyDescent="0.25">
      <c r="A9">
        <v>1131</v>
      </c>
      <c r="B9" s="9" t="s">
        <v>1132</v>
      </c>
      <c r="C9" s="3" t="s">
        <v>5241</v>
      </c>
      <c r="D9" s="5">
        <v>40000</v>
      </c>
      <c r="E9" s="7">
        <v>0</v>
      </c>
      <c r="F9" t="s">
        <v>8220</v>
      </c>
      <c r="G9" t="s">
        <v>8225</v>
      </c>
      <c r="H9" t="s">
        <v>8247</v>
      </c>
      <c r="I9">
        <v>1450993668</v>
      </c>
      <c r="J9">
        <v>1448401668</v>
      </c>
      <c r="K9" t="b">
        <v>0</v>
      </c>
      <c r="L9">
        <v>0</v>
      </c>
      <c r="M9" t="b">
        <v>0</v>
      </c>
      <c r="N9" t="s">
        <v>8281</v>
      </c>
      <c r="O9">
        <v>0</v>
      </c>
      <c r="P9">
        <v>0</v>
      </c>
      <c r="Q9" s="11" t="s">
        <v>8331</v>
      </c>
      <c r="R9" t="s">
        <v>8333</v>
      </c>
      <c r="S9" s="16">
        <v>42332.908194444448</v>
      </c>
      <c r="T9" s="16">
        <v>42362.908194444448</v>
      </c>
    </row>
    <row r="10" spans="1:20" ht="50.1" customHeight="1" x14ac:dyDescent="0.25">
      <c r="A10">
        <v>1132</v>
      </c>
      <c r="B10" s="9" t="s">
        <v>1133</v>
      </c>
      <c r="C10" s="3" t="s">
        <v>5242</v>
      </c>
      <c r="D10" s="5">
        <v>10000</v>
      </c>
      <c r="E10" s="7">
        <v>1438</v>
      </c>
      <c r="F10" t="s">
        <v>8220</v>
      </c>
      <c r="G10" t="s">
        <v>8228</v>
      </c>
      <c r="H10" t="s">
        <v>8250</v>
      </c>
      <c r="I10">
        <v>1483238771</v>
      </c>
      <c r="J10">
        <v>1480646771</v>
      </c>
      <c r="K10" t="b">
        <v>0</v>
      </c>
      <c r="L10">
        <v>13</v>
      </c>
      <c r="M10" t="b">
        <v>0</v>
      </c>
      <c r="N10" t="s">
        <v>8281</v>
      </c>
      <c r="O10">
        <v>14</v>
      </c>
      <c r="P10">
        <v>110.62</v>
      </c>
      <c r="Q10" s="11" t="s">
        <v>8331</v>
      </c>
      <c r="R10" t="s">
        <v>8333</v>
      </c>
      <c r="S10" s="16">
        <v>42706.115405092598</v>
      </c>
      <c r="T10" s="16">
        <v>42736.115405092598</v>
      </c>
    </row>
    <row r="11" spans="1:20" ht="50.1" customHeight="1" x14ac:dyDescent="0.25">
      <c r="A11">
        <v>1133</v>
      </c>
      <c r="B11" s="9" t="s">
        <v>1134</v>
      </c>
      <c r="C11" s="3" t="s">
        <v>5243</v>
      </c>
      <c r="D11" s="5">
        <v>3000</v>
      </c>
      <c r="E11" s="7">
        <v>20</v>
      </c>
      <c r="F11" t="s">
        <v>8220</v>
      </c>
      <c r="G11" t="s">
        <v>8224</v>
      </c>
      <c r="H11" t="s">
        <v>8246</v>
      </c>
      <c r="I11">
        <v>1406799981</v>
      </c>
      <c r="J11">
        <v>1404207981</v>
      </c>
      <c r="K11" t="b">
        <v>0</v>
      </c>
      <c r="L11">
        <v>1</v>
      </c>
      <c r="M11" t="b">
        <v>0</v>
      </c>
      <c r="N11" t="s">
        <v>8281</v>
      </c>
      <c r="O11">
        <v>1</v>
      </c>
      <c r="P11">
        <v>20</v>
      </c>
      <c r="Q11" s="11" t="s">
        <v>8331</v>
      </c>
      <c r="R11" t="s">
        <v>8333</v>
      </c>
      <c r="S11" s="16">
        <v>41821.407187500001</v>
      </c>
      <c r="T11" s="16">
        <v>41851.407187500001</v>
      </c>
    </row>
    <row r="12" spans="1:20" ht="50.1" customHeight="1" x14ac:dyDescent="0.25">
      <c r="A12">
        <v>1134</v>
      </c>
      <c r="B12" s="9" t="s">
        <v>1135</v>
      </c>
      <c r="C12" s="3" t="s">
        <v>5244</v>
      </c>
      <c r="D12" s="5">
        <v>25000</v>
      </c>
      <c r="E12" s="7">
        <v>1</v>
      </c>
      <c r="F12" t="s">
        <v>8220</v>
      </c>
      <c r="G12" t="s">
        <v>8225</v>
      </c>
      <c r="H12" t="s">
        <v>8247</v>
      </c>
      <c r="I12">
        <v>1417235580</v>
      </c>
      <c r="J12">
        <v>1416034228</v>
      </c>
      <c r="K12" t="b">
        <v>0</v>
      </c>
      <c r="L12">
        <v>1</v>
      </c>
      <c r="M12" t="b">
        <v>0</v>
      </c>
      <c r="N12" t="s">
        <v>8281</v>
      </c>
      <c r="O12">
        <v>0</v>
      </c>
      <c r="P12">
        <v>1</v>
      </c>
      <c r="Q12" s="11" t="s">
        <v>8331</v>
      </c>
      <c r="R12" t="s">
        <v>8333</v>
      </c>
      <c r="S12" s="16">
        <v>41958.285046296296</v>
      </c>
      <c r="T12" s="16">
        <v>41972.189583333333</v>
      </c>
    </row>
    <row r="13" spans="1:20" ht="50.1" customHeight="1" x14ac:dyDescent="0.25">
      <c r="A13">
        <v>1135</v>
      </c>
      <c r="B13" s="9" t="s">
        <v>1136</v>
      </c>
      <c r="C13" s="3" t="s">
        <v>5245</v>
      </c>
      <c r="D13" s="5">
        <v>1000</v>
      </c>
      <c r="E13" s="7">
        <v>50</v>
      </c>
      <c r="F13" t="s">
        <v>8220</v>
      </c>
      <c r="G13" t="s">
        <v>8235</v>
      </c>
      <c r="H13" t="s">
        <v>8248</v>
      </c>
      <c r="I13">
        <v>1470527094</v>
      </c>
      <c r="J13">
        <v>1467935094</v>
      </c>
      <c r="K13" t="b">
        <v>0</v>
      </c>
      <c r="L13">
        <v>1</v>
      </c>
      <c r="M13" t="b">
        <v>0</v>
      </c>
      <c r="N13" t="s">
        <v>8281</v>
      </c>
      <c r="O13">
        <v>5</v>
      </c>
      <c r="P13">
        <v>50</v>
      </c>
      <c r="Q13" s="11" t="s">
        <v>8331</v>
      </c>
      <c r="R13" t="s">
        <v>8333</v>
      </c>
      <c r="S13" s="16">
        <v>42558.989513888882</v>
      </c>
      <c r="T13" s="16">
        <v>42588.989513888882</v>
      </c>
    </row>
    <row r="14" spans="1:20" ht="50.1" customHeight="1" x14ac:dyDescent="0.25">
      <c r="A14">
        <v>1136</v>
      </c>
      <c r="B14" s="9" t="s">
        <v>1137</v>
      </c>
      <c r="C14" s="3" t="s">
        <v>5246</v>
      </c>
      <c r="D14" s="5">
        <v>4190</v>
      </c>
      <c r="E14" s="7">
        <v>270</v>
      </c>
      <c r="F14" t="s">
        <v>8220</v>
      </c>
      <c r="G14" t="s">
        <v>8229</v>
      </c>
      <c r="H14" t="s">
        <v>8248</v>
      </c>
      <c r="I14">
        <v>1450541229</v>
      </c>
      <c r="J14">
        <v>1447949229</v>
      </c>
      <c r="K14" t="b">
        <v>0</v>
      </c>
      <c r="L14">
        <v>6</v>
      </c>
      <c r="M14" t="b">
        <v>0</v>
      </c>
      <c r="N14" t="s">
        <v>8281</v>
      </c>
      <c r="O14">
        <v>6</v>
      </c>
      <c r="P14">
        <v>45</v>
      </c>
      <c r="Q14" s="11" t="s">
        <v>8331</v>
      </c>
      <c r="R14" t="s">
        <v>8333</v>
      </c>
      <c r="S14" s="16">
        <v>42327.671631944439</v>
      </c>
      <c r="T14" s="16">
        <v>42357.671631944439</v>
      </c>
    </row>
    <row r="15" spans="1:20" ht="50.1" customHeight="1" x14ac:dyDescent="0.25">
      <c r="A15">
        <v>1137</v>
      </c>
      <c r="B15" s="9" t="s">
        <v>1138</v>
      </c>
      <c r="C15" s="3" t="s">
        <v>5247</v>
      </c>
      <c r="D15" s="5">
        <v>25000</v>
      </c>
      <c r="E15" s="7">
        <v>9875</v>
      </c>
      <c r="F15" t="s">
        <v>8220</v>
      </c>
      <c r="G15" t="s">
        <v>8223</v>
      </c>
      <c r="H15" t="s">
        <v>8245</v>
      </c>
      <c r="I15">
        <v>1461440421</v>
      </c>
      <c r="J15">
        <v>1458848421</v>
      </c>
      <c r="K15" t="b">
        <v>0</v>
      </c>
      <c r="L15">
        <v>39</v>
      </c>
      <c r="M15" t="b">
        <v>0</v>
      </c>
      <c r="N15" t="s">
        <v>8281</v>
      </c>
      <c r="O15">
        <v>40</v>
      </c>
      <c r="P15">
        <v>253.21</v>
      </c>
      <c r="Q15" s="11" t="s">
        <v>8331</v>
      </c>
      <c r="R15" t="s">
        <v>8333</v>
      </c>
      <c r="S15" s="16">
        <v>42453.819687499999</v>
      </c>
      <c r="T15" s="16">
        <v>42483.819687499999</v>
      </c>
    </row>
    <row r="16" spans="1:20" ht="50.1" customHeight="1" x14ac:dyDescent="0.25">
      <c r="A16">
        <v>1138</v>
      </c>
      <c r="B16" s="9" t="s">
        <v>1139</v>
      </c>
      <c r="C16" s="3" t="s">
        <v>5248</v>
      </c>
      <c r="D16" s="5">
        <v>35000</v>
      </c>
      <c r="E16" s="7">
        <v>125</v>
      </c>
      <c r="F16" t="s">
        <v>8220</v>
      </c>
      <c r="G16" t="s">
        <v>8223</v>
      </c>
      <c r="H16" t="s">
        <v>8245</v>
      </c>
      <c r="I16">
        <v>1485035131</v>
      </c>
      <c r="J16">
        <v>1483307131</v>
      </c>
      <c r="K16" t="b">
        <v>0</v>
      </c>
      <c r="L16">
        <v>4</v>
      </c>
      <c r="M16" t="b">
        <v>0</v>
      </c>
      <c r="N16" t="s">
        <v>8281</v>
      </c>
      <c r="O16">
        <v>0</v>
      </c>
      <c r="P16">
        <v>31.25</v>
      </c>
      <c r="Q16" s="11" t="s">
        <v>8331</v>
      </c>
      <c r="R16" t="s">
        <v>8333</v>
      </c>
      <c r="S16" s="16">
        <v>42736.9066087963</v>
      </c>
      <c r="T16" s="16">
        <v>42756.9066087963</v>
      </c>
    </row>
    <row r="17" spans="1:20" ht="50.1" customHeight="1" x14ac:dyDescent="0.25">
      <c r="A17">
        <v>1139</v>
      </c>
      <c r="B17" s="9" t="s">
        <v>1140</v>
      </c>
      <c r="C17" s="3" t="s">
        <v>5249</v>
      </c>
      <c r="D17" s="5">
        <v>8000</v>
      </c>
      <c r="E17" s="7">
        <v>5</v>
      </c>
      <c r="F17" t="s">
        <v>8220</v>
      </c>
      <c r="G17" t="s">
        <v>8223</v>
      </c>
      <c r="H17" t="s">
        <v>8245</v>
      </c>
      <c r="I17">
        <v>1420100426</v>
      </c>
      <c r="J17">
        <v>1417508426</v>
      </c>
      <c r="K17" t="b">
        <v>0</v>
      </c>
      <c r="L17">
        <v>1</v>
      </c>
      <c r="M17" t="b">
        <v>0</v>
      </c>
      <c r="N17" t="s">
        <v>8281</v>
      </c>
      <c r="O17">
        <v>0</v>
      </c>
      <c r="P17">
        <v>5</v>
      </c>
      <c r="Q17" s="11" t="s">
        <v>8331</v>
      </c>
      <c r="R17" t="s">
        <v>8333</v>
      </c>
      <c r="S17" s="16">
        <v>41975.347523148142</v>
      </c>
      <c r="T17" s="16">
        <v>42005.347523148142</v>
      </c>
    </row>
    <row r="18" spans="1:20" ht="50.1" customHeight="1" x14ac:dyDescent="0.25">
      <c r="A18">
        <v>1140</v>
      </c>
      <c r="B18" s="9" t="s">
        <v>1141</v>
      </c>
      <c r="C18" s="3" t="s">
        <v>5250</v>
      </c>
      <c r="D18" s="5">
        <v>5000</v>
      </c>
      <c r="E18" s="7">
        <v>0</v>
      </c>
      <c r="F18" t="s">
        <v>8220</v>
      </c>
      <c r="G18" t="s">
        <v>8224</v>
      </c>
      <c r="H18" t="s">
        <v>8246</v>
      </c>
      <c r="I18">
        <v>1438859121</v>
      </c>
      <c r="J18">
        <v>1436267121</v>
      </c>
      <c r="K18" t="b">
        <v>0</v>
      </c>
      <c r="L18">
        <v>0</v>
      </c>
      <c r="M18" t="b">
        <v>0</v>
      </c>
      <c r="N18" t="s">
        <v>8281</v>
      </c>
      <c r="O18">
        <v>0</v>
      </c>
      <c r="P18">
        <v>0</v>
      </c>
      <c r="Q18" s="11" t="s">
        <v>8331</v>
      </c>
      <c r="R18" t="s">
        <v>8333</v>
      </c>
      <c r="S18" s="16">
        <v>42192.462048611109</v>
      </c>
      <c r="T18" s="16">
        <v>42222.462048611109</v>
      </c>
    </row>
    <row r="19" spans="1:20" ht="50.1" customHeight="1" x14ac:dyDescent="0.25">
      <c r="A19">
        <v>1141</v>
      </c>
      <c r="B19" s="9" t="s">
        <v>1142</v>
      </c>
      <c r="C19" s="3" t="s">
        <v>5251</v>
      </c>
      <c r="D19" s="5">
        <v>500</v>
      </c>
      <c r="E19" s="7">
        <v>0</v>
      </c>
      <c r="F19" t="s">
        <v>8220</v>
      </c>
      <c r="G19" t="s">
        <v>8235</v>
      </c>
      <c r="H19" t="s">
        <v>8248</v>
      </c>
      <c r="I19">
        <v>1436460450</v>
      </c>
      <c r="J19">
        <v>1433868450</v>
      </c>
      <c r="K19" t="b">
        <v>0</v>
      </c>
      <c r="L19">
        <v>0</v>
      </c>
      <c r="M19" t="b">
        <v>0</v>
      </c>
      <c r="N19" t="s">
        <v>8281</v>
      </c>
      <c r="O19">
        <v>0</v>
      </c>
      <c r="P19">
        <v>0</v>
      </c>
      <c r="Q19" s="11" t="s">
        <v>8331</v>
      </c>
      <c r="R19" t="s">
        <v>8333</v>
      </c>
      <c r="S19" s="16">
        <v>42164.699652777781</v>
      </c>
      <c r="T19" s="16">
        <v>42194.699652777781</v>
      </c>
    </row>
    <row r="20" spans="1:20" ht="50.1" customHeight="1" x14ac:dyDescent="0.25">
      <c r="A20">
        <v>1142</v>
      </c>
      <c r="B20" s="9" t="s">
        <v>1143</v>
      </c>
      <c r="C20" s="3" t="s">
        <v>5252</v>
      </c>
      <c r="D20" s="5">
        <v>4000</v>
      </c>
      <c r="E20" s="7">
        <v>0</v>
      </c>
      <c r="F20" t="s">
        <v>8220</v>
      </c>
      <c r="G20" t="s">
        <v>8223</v>
      </c>
      <c r="H20" t="s">
        <v>8245</v>
      </c>
      <c r="I20">
        <v>1424131727</v>
      </c>
      <c r="J20">
        <v>1421539727</v>
      </c>
      <c r="K20" t="b">
        <v>0</v>
      </c>
      <c r="L20">
        <v>0</v>
      </c>
      <c r="M20" t="b">
        <v>0</v>
      </c>
      <c r="N20" t="s">
        <v>8281</v>
      </c>
      <c r="O20">
        <v>0</v>
      </c>
      <c r="P20">
        <v>0</v>
      </c>
      <c r="Q20" s="11" t="s">
        <v>8331</v>
      </c>
      <c r="R20" t="s">
        <v>8333</v>
      </c>
      <c r="S20" s="16">
        <v>42022.006099537044</v>
      </c>
      <c r="T20" s="16">
        <v>42052.006099537044</v>
      </c>
    </row>
    <row r="21" spans="1:20" ht="50.1" customHeight="1" x14ac:dyDescent="0.25">
      <c r="A21">
        <v>1143</v>
      </c>
      <c r="B21" s="9" t="s">
        <v>1144</v>
      </c>
      <c r="C21" s="3" t="s">
        <v>5253</v>
      </c>
      <c r="D21" s="5">
        <v>45000</v>
      </c>
      <c r="E21" s="7">
        <v>186</v>
      </c>
      <c r="F21" t="s">
        <v>8220</v>
      </c>
      <c r="G21" t="s">
        <v>8223</v>
      </c>
      <c r="H21" t="s">
        <v>8245</v>
      </c>
      <c r="I21">
        <v>1450327126</v>
      </c>
      <c r="J21">
        <v>1447735126</v>
      </c>
      <c r="K21" t="b">
        <v>0</v>
      </c>
      <c r="L21">
        <v>8</v>
      </c>
      <c r="M21" t="b">
        <v>0</v>
      </c>
      <c r="N21" t="s">
        <v>8281</v>
      </c>
      <c r="O21">
        <v>0</v>
      </c>
      <c r="P21">
        <v>23.25</v>
      </c>
      <c r="Q21" s="11" t="s">
        <v>8331</v>
      </c>
      <c r="R21" t="s">
        <v>8333</v>
      </c>
      <c r="S21" s="16">
        <v>42325.19358796296</v>
      </c>
      <c r="T21" s="16">
        <v>42355.19358796296</v>
      </c>
    </row>
    <row r="22" spans="1:20" ht="50.1" customHeight="1" x14ac:dyDescent="0.25">
      <c r="A22">
        <v>1861</v>
      </c>
      <c r="B22" s="9" t="s">
        <v>1862</v>
      </c>
      <c r="C22" s="3" t="s">
        <v>5971</v>
      </c>
      <c r="D22" s="5">
        <v>250000</v>
      </c>
      <c r="E22" s="7">
        <v>0</v>
      </c>
      <c r="F22" t="s">
        <v>8220</v>
      </c>
      <c r="G22" t="s">
        <v>8224</v>
      </c>
      <c r="H22" t="s">
        <v>8246</v>
      </c>
      <c r="I22">
        <v>1422256341</v>
      </c>
      <c r="J22">
        <v>1419664341</v>
      </c>
      <c r="K22" t="b">
        <v>0</v>
      </c>
      <c r="L22">
        <v>0</v>
      </c>
      <c r="M22" t="b">
        <v>0</v>
      </c>
      <c r="N22" t="s">
        <v>8281</v>
      </c>
      <c r="O22">
        <v>0</v>
      </c>
      <c r="P22">
        <v>0</v>
      </c>
      <c r="Q22" s="11" t="s">
        <v>8331</v>
      </c>
      <c r="R22" t="s">
        <v>8333</v>
      </c>
      <c r="S22" s="16">
        <v>42000.300243055557</v>
      </c>
      <c r="T22" s="16">
        <v>42030.300243055557</v>
      </c>
    </row>
    <row r="23" spans="1:20" ht="50.1" customHeight="1" x14ac:dyDescent="0.25">
      <c r="A23">
        <v>1862</v>
      </c>
      <c r="B23" s="9" t="s">
        <v>1863</v>
      </c>
      <c r="C23" s="3" t="s">
        <v>5972</v>
      </c>
      <c r="D23" s="5">
        <v>18000</v>
      </c>
      <c r="E23" s="7">
        <v>1455</v>
      </c>
      <c r="F23" t="s">
        <v>8220</v>
      </c>
      <c r="G23" t="s">
        <v>8223</v>
      </c>
      <c r="H23" t="s">
        <v>8245</v>
      </c>
      <c r="I23">
        <v>1488958200</v>
      </c>
      <c r="J23">
        <v>1484912974</v>
      </c>
      <c r="K23" t="b">
        <v>0</v>
      </c>
      <c r="L23">
        <v>16</v>
      </c>
      <c r="M23" t="b">
        <v>0</v>
      </c>
      <c r="N23" t="s">
        <v>8281</v>
      </c>
      <c r="O23">
        <v>8</v>
      </c>
      <c r="P23">
        <v>90.94</v>
      </c>
      <c r="Q23" s="11" t="s">
        <v>8331</v>
      </c>
      <c r="R23" t="s">
        <v>8333</v>
      </c>
      <c r="S23" s="16">
        <v>42755.492754629624</v>
      </c>
      <c r="T23" s="16">
        <v>42802.3125</v>
      </c>
    </row>
    <row r="24" spans="1:20" ht="50.1" customHeight="1" x14ac:dyDescent="0.25">
      <c r="A24">
        <v>1863</v>
      </c>
      <c r="B24" s="9" t="s">
        <v>1864</v>
      </c>
      <c r="C24" s="3" t="s">
        <v>5973</v>
      </c>
      <c r="D24" s="5">
        <v>2500</v>
      </c>
      <c r="E24" s="7">
        <v>10</v>
      </c>
      <c r="F24" t="s">
        <v>8220</v>
      </c>
      <c r="G24" t="s">
        <v>8223</v>
      </c>
      <c r="H24" t="s">
        <v>8245</v>
      </c>
      <c r="I24">
        <v>1402600085</v>
      </c>
      <c r="J24">
        <v>1400008085</v>
      </c>
      <c r="K24" t="b">
        <v>0</v>
      </c>
      <c r="L24">
        <v>2</v>
      </c>
      <c r="M24" t="b">
        <v>0</v>
      </c>
      <c r="N24" t="s">
        <v>8281</v>
      </c>
      <c r="O24">
        <v>0</v>
      </c>
      <c r="P24">
        <v>5</v>
      </c>
      <c r="Q24" s="11" t="s">
        <v>8331</v>
      </c>
      <c r="R24" t="s">
        <v>8333</v>
      </c>
      <c r="S24" s="16">
        <v>41772.797280092593</v>
      </c>
      <c r="T24" s="16">
        <v>41802.797280092593</v>
      </c>
    </row>
    <row r="25" spans="1:20" ht="50.1" customHeight="1" x14ac:dyDescent="0.25">
      <c r="A25">
        <v>1864</v>
      </c>
      <c r="B25" s="9" t="s">
        <v>1865</v>
      </c>
      <c r="C25" s="3" t="s">
        <v>5974</v>
      </c>
      <c r="D25" s="5">
        <v>6500</v>
      </c>
      <c r="E25" s="7">
        <v>2788</v>
      </c>
      <c r="F25" t="s">
        <v>8220</v>
      </c>
      <c r="G25" t="s">
        <v>8223</v>
      </c>
      <c r="H25" t="s">
        <v>8245</v>
      </c>
      <c r="I25">
        <v>1399223500</v>
      </c>
      <c r="J25">
        <v>1396631500</v>
      </c>
      <c r="K25" t="b">
        <v>0</v>
      </c>
      <c r="L25">
        <v>48</v>
      </c>
      <c r="M25" t="b">
        <v>0</v>
      </c>
      <c r="N25" t="s">
        <v>8281</v>
      </c>
      <c r="O25">
        <v>43</v>
      </c>
      <c r="P25">
        <v>58.08</v>
      </c>
      <c r="Q25" s="11" t="s">
        <v>8331</v>
      </c>
      <c r="R25" t="s">
        <v>8333</v>
      </c>
      <c r="S25" s="16">
        <v>41733.716435185182</v>
      </c>
      <c r="T25" s="16">
        <v>41763.716435185182</v>
      </c>
    </row>
    <row r="26" spans="1:20" ht="50.1" customHeight="1" x14ac:dyDescent="0.25">
      <c r="A26">
        <v>1865</v>
      </c>
      <c r="B26" s="9" t="s">
        <v>1866</v>
      </c>
      <c r="C26" s="3" t="s">
        <v>5975</v>
      </c>
      <c r="D26" s="5">
        <v>110000</v>
      </c>
      <c r="E26" s="7">
        <v>4</v>
      </c>
      <c r="F26" t="s">
        <v>8220</v>
      </c>
      <c r="G26" t="s">
        <v>8224</v>
      </c>
      <c r="H26" t="s">
        <v>8246</v>
      </c>
      <c r="I26">
        <v>1478425747</v>
      </c>
      <c r="J26">
        <v>1475398147</v>
      </c>
      <c r="K26" t="b">
        <v>0</v>
      </c>
      <c r="L26">
        <v>2</v>
      </c>
      <c r="M26" t="b">
        <v>0</v>
      </c>
      <c r="N26" t="s">
        <v>8281</v>
      </c>
      <c r="O26">
        <v>0</v>
      </c>
      <c r="P26">
        <v>2</v>
      </c>
      <c r="Q26" s="11" t="s">
        <v>8331</v>
      </c>
      <c r="R26" t="s">
        <v>8333</v>
      </c>
      <c r="S26" s="16">
        <v>42645.367442129631</v>
      </c>
      <c r="T26" s="16">
        <v>42680.409108796302</v>
      </c>
    </row>
    <row r="27" spans="1:20" ht="50.1" customHeight="1" x14ac:dyDescent="0.25">
      <c r="A27">
        <v>1866</v>
      </c>
      <c r="B27" s="9" t="s">
        <v>1867</v>
      </c>
      <c r="C27" s="3" t="s">
        <v>5976</v>
      </c>
      <c r="D27" s="5">
        <v>25000</v>
      </c>
      <c r="E27" s="7">
        <v>125</v>
      </c>
      <c r="F27" t="s">
        <v>8220</v>
      </c>
      <c r="G27" t="s">
        <v>8223</v>
      </c>
      <c r="H27" t="s">
        <v>8245</v>
      </c>
      <c r="I27">
        <v>1488340800</v>
      </c>
      <c r="J27">
        <v>1483768497</v>
      </c>
      <c r="K27" t="b">
        <v>0</v>
      </c>
      <c r="L27">
        <v>2</v>
      </c>
      <c r="M27" t="b">
        <v>0</v>
      </c>
      <c r="N27" t="s">
        <v>8281</v>
      </c>
      <c r="O27">
        <v>1</v>
      </c>
      <c r="P27">
        <v>62.5</v>
      </c>
      <c r="Q27" s="11" t="s">
        <v>8331</v>
      </c>
      <c r="R27" t="s">
        <v>8333</v>
      </c>
      <c r="S27" s="16">
        <v>42742.246493055558</v>
      </c>
      <c r="T27" s="16">
        <v>42795.166666666672</v>
      </c>
    </row>
    <row r="28" spans="1:20" ht="50.1" customHeight="1" x14ac:dyDescent="0.25">
      <c r="A28">
        <v>1867</v>
      </c>
      <c r="B28" s="9" t="s">
        <v>1868</v>
      </c>
      <c r="C28" s="3" t="s">
        <v>5977</v>
      </c>
      <c r="D28" s="5">
        <v>20000</v>
      </c>
      <c r="E28" s="7">
        <v>10</v>
      </c>
      <c r="F28" t="s">
        <v>8220</v>
      </c>
      <c r="G28" t="s">
        <v>8223</v>
      </c>
      <c r="H28" t="s">
        <v>8245</v>
      </c>
      <c r="I28">
        <v>1478383912</v>
      </c>
      <c r="J28">
        <v>1475791912</v>
      </c>
      <c r="K28" t="b">
        <v>0</v>
      </c>
      <c r="L28">
        <v>1</v>
      </c>
      <c r="M28" t="b">
        <v>0</v>
      </c>
      <c r="N28" t="s">
        <v>8281</v>
      </c>
      <c r="O28">
        <v>0</v>
      </c>
      <c r="P28">
        <v>10</v>
      </c>
      <c r="Q28" s="11" t="s">
        <v>8331</v>
      </c>
      <c r="R28" t="s">
        <v>8333</v>
      </c>
      <c r="S28" s="16">
        <v>42649.924907407403</v>
      </c>
      <c r="T28" s="16">
        <v>42679.924907407403</v>
      </c>
    </row>
    <row r="29" spans="1:20" ht="50.1" customHeight="1" x14ac:dyDescent="0.25">
      <c r="A29">
        <v>1868</v>
      </c>
      <c r="B29" s="9" t="s">
        <v>1869</v>
      </c>
      <c r="C29" s="3" t="s">
        <v>5978</v>
      </c>
      <c r="D29" s="5">
        <v>25000</v>
      </c>
      <c r="E29" s="7">
        <v>1217</v>
      </c>
      <c r="F29" t="s">
        <v>8220</v>
      </c>
      <c r="G29" t="s">
        <v>8223</v>
      </c>
      <c r="H29" t="s">
        <v>8245</v>
      </c>
      <c r="I29">
        <v>1450166340</v>
      </c>
      <c r="J29">
        <v>1448044925</v>
      </c>
      <c r="K29" t="b">
        <v>0</v>
      </c>
      <c r="L29">
        <v>17</v>
      </c>
      <c r="M29" t="b">
        <v>0</v>
      </c>
      <c r="N29" t="s">
        <v>8281</v>
      </c>
      <c r="O29">
        <v>5</v>
      </c>
      <c r="P29">
        <v>71.59</v>
      </c>
      <c r="Q29" s="11" t="s">
        <v>8331</v>
      </c>
      <c r="R29" t="s">
        <v>8333</v>
      </c>
      <c r="S29" s="16">
        <v>42328.779224537036</v>
      </c>
      <c r="T29" s="16">
        <v>42353.332638888889</v>
      </c>
    </row>
    <row r="30" spans="1:20" ht="50.1" customHeight="1" x14ac:dyDescent="0.25">
      <c r="A30">
        <v>1869</v>
      </c>
      <c r="B30" s="9" t="s">
        <v>1870</v>
      </c>
      <c r="C30" s="3" t="s">
        <v>5979</v>
      </c>
      <c r="D30" s="5">
        <v>10000</v>
      </c>
      <c r="E30" s="7">
        <v>0</v>
      </c>
      <c r="F30" t="s">
        <v>8220</v>
      </c>
      <c r="G30" t="s">
        <v>8223</v>
      </c>
      <c r="H30" t="s">
        <v>8245</v>
      </c>
      <c r="I30">
        <v>1483488249</v>
      </c>
      <c r="J30">
        <v>1480896249</v>
      </c>
      <c r="K30" t="b">
        <v>0</v>
      </c>
      <c r="L30">
        <v>0</v>
      </c>
      <c r="M30" t="b">
        <v>0</v>
      </c>
      <c r="N30" t="s">
        <v>8281</v>
      </c>
      <c r="O30">
        <v>0</v>
      </c>
      <c r="P30">
        <v>0</v>
      </c>
      <c r="Q30" s="11" t="s">
        <v>8331</v>
      </c>
      <c r="R30" t="s">
        <v>8333</v>
      </c>
      <c r="S30" s="16">
        <v>42709.002881944441</v>
      </c>
      <c r="T30" s="16">
        <v>42739.002881944441</v>
      </c>
    </row>
    <row r="31" spans="1:20" ht="50.1" customHeight="1" x14ac:dyDescent="0.25">
      <c r="A31">
        <v>1870</v>
      </c>
      <c r="B31" s="9" t="s">
        <v>1871</v>
      </c>
      <c r="C31" s="3" t="s">
        <v>5980</v>
      </c>
      <c r="D31" s="5">
        <v>3500</v>
      </c>
      <c r="E31" s="7">
        <v>361</v>
      </c>
      <c r="F31" t="s">
        <v>8220</v>
      </c>
      <c r="G31" t="s">
        <v>8223</v>
      </c>
      <c r="H31" t="s">
        <v>8245</v>
      </c>
      <c r="I31">
        <v>1454213820</v>
      </c>
      <c r="J31">
        <v>1451723535</v>
      </c>
      <c r="K31" t="b">
        <v>0</v>
      </c>
      <c r="L31">
        <v>11</v>
      </c>
      <c r="M31" t="b">
        <v>0</v>
      </c>
      <c r="N31" t="s">
        <v>8281</v>
      </c>
      <c r="O31">
        <v>10</v>
      </c>
      <c r="P31">
        <v>32.82</v>
      </c>
      <c r="Q31" s="11" t="s">
        <v>8331</v>
      </c>
      <c r="R31" t="s">
        <v>8333</v>
      </c>
      <c r="S31" s="16">
        <v>42371.355729166666</v>
      </c>
      <c r="T31" s="16">
        <v>42400.178472222222</v>
      </c>
    </row>
    <row r="32" spans="1:20" ht="50.1" customHeight="1" x14ac:dyDescent="0.25">
      <c r="A32">
        <v>1871</v>
      </c>
      <c r="B32" s="9" t="s">
        <v>1872</v>
      </c>
      <c r="C32" s="3" t="s">
        <v>5981</v>
      </c>
      <c r="D32" s="5">
        <v>6500</v>
      </c>
      <c r="E32" s="7">
        <v>4666</v>
      </c>
      <c r="F32" t="s">
        <v>8220</v>
      </c>
      <c r="G32" t="s">
        <v>8223</v>
      </c>
      <c r="H32" t="s">
        <v>8245</v>
      </c>
      <c r="I32">
        <v>1416512901</v>
      </c>
      <c r="J32">
        <v>1413053301</v>
      </c>
      <c r="K32" t="b">
        <v>0</v>
      </c>
      <c r="L32">
        <v>95</v>
      </c>
      <c r="M32" t="b">
        <v>0</v>
      </c>
      <c r="N32" t="s">
        <v>8281</v>
      </c>
      <c r="O32">
        <v>72</v>
      </c>
      <c r="P32">
        <v>49.12</v>
      </c>
      <c r="Q32" s="11" t="s">
        <v>8331</v>
      </c>
      <c r="R32" t="s">
        <v>8333</v>
      </c>
      <c r="S32" s="16">
        <v>41923.783576388887</v>
      </c>
      <c r="T32" s="16">
        <v>41963.825243055559</v>
      </c>
    </row>
    <row r="33" spans="1:20" ht="50.1" customHeight="1" x14ac:dyDescent="0.25">
      <c r="A33">
        <v>1872</v>
      </c>
      <c r="B33" s="9" t="s">
        <v>1873</v>
      </c>
      <c r="C33" s="3" t="s">
        <v>5982</v>
      </c>
      <c r="D33" s="5">
        <v>20000</v>
      </c>
      <c r="E33" s="7">
        <v>212</v>
      </c>
      <c r="F33" t="s">
        <v>8220</v>
      </c>
      <c r="G33" t="s">
        <v>8223</v>
      </c>
      <c r="H33" t="s">
        <v>8245</v>
      </c>
      <c r="I33">
        <v>1435633602</v>
      </c>
      <c r="J33">
        <v>1433041602</v>
      </c>
      <c r="K33" t="b">
        <v>0</v>
      </c>
      <c r="L33">
        <v>13</v>
      </c>
      <c r="M33" t="b">
        <v>0</v>
      </c>
      <c r="N33" t="s">
        <v>8281</v>
      </c>
      <c r="O33">
        <v>1</v>
      </c>
      <c r="P33">
        <v>16.309999999999999</v>
      </c>
      <c r="Q33" s="11" t="s">
        <v>8331</v>
      </c>
      <c r="R33" t="s">
        <v>8333</v>
      </c>
      <c r="S33" s="16">
        <v>42155.129652777774</v>
      </c>
      <c r="T33" s="16">
        <v>42185.129652777774</v>
      </c>
    </row>
    <row r="34" spans="1:20" ht="50.1" customHeight="1" x14ac:dyDescent="0.25">
      <c r="A34">
        <v>1873</v>
      </c>
      <c r="B34" s="9" t="s">
        <v>1874</v>
      </c>
      <c r="C34" s="3" t="s">
        <v>5983</v>
      </c>
      <c r="D34" s="5">
        <v>8000</v>
      </c>
      <c r="E34" s="7">
        <v>36</v>
      </c>
      <c r="F34" t="s">
        <v>8220</v>
      </c>
      <c r="G34" t="s">
        <v>8228</v>
      </c>
      <c r="H34" t="s">
        <v>8250</v>
      </c>
      <c r="I34">
        <v>1436373900</v>
      </c>
      <c r="J34">
        <v>1433861210</v>
      </c>
      <c r="K34" t="b">
        <v>0</v>
      </c>
      <c r="L34">
        <v>2</v>
      </c>
      <c r="M34" t="b">
        <v>0</v>
      </c>
      <c r="N34" t="s">
        <v>8281</v>
      </c>
      <c r="O34">
        <v>0</v>
      </c>
      <c r="P34">
        <v>18</v>
      </c>
      <c r="Q34" s="11" t="s">
        <v>8331</v>
      </c>
      <c r="R34" t="s">
        <v>8333</v>
      </c>
      <c r="S34" s="16">
        <v>42164.615856481483</v>
      </c>
      <c r="T34" s="16">
        <v>42193.697916666672</v>
      </c>
    </row>
    <row r="35" spans="1:20" ht="50.1" customHeight="1" x14ac:dyDescent="0.25">
      <c r="A35">
        <v>1874</v>
      </c>
      <c r="B35" s="9" t="s">
        <v>1875</v>
      </c>
      <c r="C35" s="3" t="s">
        <v>5984</v>
      </c>
      <c r="D35" s="5">
        <v>160000</v>
      </c>
      <c r="E35" s="7">
        <v>26</v>
      </c>
      <c r="F35" t="s">
        <v>8220</v>
      </c>
      <c r="G35" t="s">
        <v>8223</v>
      </c>
      <c r="H35" t="s">
        <v>8245</v>
      </c>
      <c r="I35">
        <v>1467155733</v>
      </c>
      <c r="J35">
        <v>1465427733</v>
      </c>
      <c r="K35" t="b">
        <v>0</v>
      </c>
      <c r="L35">
        <v>2</v>
      </c>
      <c r="M35" t="b">
        <v>0</v>
      </c>
      <c r="N35" t="s">
        <v>8281</v>
      </c>
      <c r="O35">
        <v>0</v>
      </c>
      <c r="P35">
        <v>13</v>
      </c>
      <c r="Q35" s="11" t="s">
        <v>8331</v>
      </c>
      <c r="R35" t="s">
        <v>8333</v>
      </c>
      <c r="S35" s="16">
        <v>42529.969131944439</v>
      </c>
      <c r="T35" s="16">
        <v>42549.969131944439</v>
      </c>
    </row>
    <row r="36" spans="1:20" ht="50.1" customHeight="1" x14ac:dyDescent="0.25">
      <c r="A36">
        <v>1875</v>
      </c>
      <c r="B36" s="9" t="s">
        <v>1876</v>
      </c>
      <c r="C36" s="3" t="s">
        <v>5985</v>
      </c>
      <c r="D36" s="5">
        <v>10000</v>
      </c>
      <c r="E36" s="7">
        <v>51</v>
      </c>
      <c r="F36" t="s">
        <v>8220</v>
      </c>
      <c r="G36" t="s">
        <v>8223</v>
      </c>
      <c r="H36" t="s">
        <v>8245</v>
      </c>
      <c r="I36">
        <v>1470519308</v>
      </c>
      <c r="J36">
        <v>1465335308</v>
      </c>
      <c r="K36" t="b">
        <v>0</v>
      </c>
      <c r="L36">
        <v>3</v>
      </c>
      <c r="M36" t="b">
        <v>0</v>
      </c>
      <c r="N36" t="s">
        <v>8281</v>
      </c>
      <c r="O36">
        <v>1</v>
      </c>
      <c r="P36">
        <v>17</v>
      </c>
      <c r="Q36" s="11" t="s">
        <v>8331</v>
      </c>
      <c r="R36" t="s">
        <v>8333</v>
      </c>
      <c r="S36" s="16">
        <v>42528.899398148147</v>
      </c>
      <c r="T36" s="16">
        <v>42588.899398148147</v>
      </c>
    </row>
    <row r="37" spans="1:20" ht="50.1" customHeight="1" x14ac:dyDescent="0.25">
      <c r="A37">
        <v>1876</v>
      </c>
      <c r="B37" s="9" t="s">
        <v>1877</v>
      </c>
      <c r="C37" s="3" t="s">
        <v>5986</v>
      </c>
      <c r="D37" s="5">
        <v>280</v>
      </c>
      <c r="E37" s="7">
        <v>0</v>
      </c>
      <c r="F37" t="s">
        <v>8220</v>
      </c>
      <c r="G37" t="s">
        <v>8225</v>
      </c>
      <c r="H37" t="s">
        <v>8247</v>
      </c>
      <c r="I37">
        <v>1402901405</v>
      </c>
      <c r="J37">
        <v>1400309405</v>
      </c>
      <c r="K37" t="b">
        <v>0</v>
      </c>
      <c r="L37">
        <v>0</v>
      </c>
      <c r="M37" t="b">
        <v>0</v>
      </c>
      <c r="N37" t="s">
        <v>8281</v>
      </c>
      <c r="O37">
        <v>0</v>
      </c>
      <c r="P37">
        <v>0</v>
      </c>
      <c r="Q37" s="11" t="s">
        <v>8331</v>
      </c>
      <c r="R37" t="s">
        <v>8333</v>
      </c>
      <c r="S37" s="16">
        <v>41776.284780092588</v>
      </c>
      <c r="T37" s="16">
        <v>41806.284780092588</v>
      </c>
    </row>
    <row r="38" spans="1:20" ht="50.1" customHeight="1" x14ac:dyDescent="0.25">
      <c r="A38">
        <v>1877</v>
      </c>
      <c r="B38" s="9" t="s">
        <v>1878</v>
      </c>
      <c r="C38" s="3" t="s">
        <v>5987</v>
      </c>
      <c r="D38" s="5">
        <v>60</v>
      </c>
      <c r="E38" s="7">
        <v>0</v>
      </c>
      <c r="F38" t="s">
        <v>8220</v>
      </c>
      <c r="G38" t="s">
        <v>8223</v>
      </c>
      <c r="H38" t="s">
        <v>8245</v>
      </c>
      <c r="I38">
        <v>1425170525</v>
      </c>
      <c r="J38">
        <v>1422664925</v>
      </c>
      <c r="K38" t="b">
        <v>0</v>
      </c>
      <c r="L38">
        <v>0</v>
      </c>
      <c r="M38" t="b">
        <v>0</v>
      </c>
      <c r="N38" t="s">
        <v>8281</v>
      </c>
      <c r="O38">
        <v>0</v>
      </c>
      <c r="P38">
        <v>0</v>
      </c>
      <c r="Q38" s="11" t="s">
        <v>8331</v>
      </c>
      <c r="R38" t="s">
        <v>8333</v>
      </c>
      <c r="S38" s="16">
        <v>42035.029224537036</v>
      </c>
      <c r="T38" s="16">
        <v>42064.029224537036</v>
      </c>
    </row>
    <row r="39" spans="1:20" ht="50.1" customHeight="1" x14ac:dyDescent="0.25">
      <c r="A39">
        <v>1878</v>
      </c>
      <c r="B39" s="9" t="s">
        <v>1879</v>
      </c>
      <c r="C39" s="3" t="s">
        <v>5988</v>
      </c>
      <c r="D39" s="5">
        <v>8000</v>
      </c>
      <c r="E39" s="7">
        <v>0</v>
      </c>
      <c r="F39" t="s">
        <v>8220</v>
      </c>
      <c r="G39" t="s">
        <v>8225</v>
      </c>
      <c r="H39" t="s">
        <v>8247</v>
      </c>
      <c r="I39">
        <v>1402618355</v>
      </c>
      <c r="J39">
        <v>1400026355</v>
      </c>
      <c r="K39" t="b">
        <v>0</v>
      </c>
      <c r="L39">
        <v>0</v>
      </c>
      <c r="M39" t="b">
        <v>0</v>
      </c>
      <c r="N39" t="s">
        <v>8281</v>
      </c>
      <c r="O39">
        <v>0</v>
      </c>
      <c r="P39">
        <v>0</v>
      </c>
      <c r="Q39" s="11" t="s">
        <v>8331</v>
      </c>
      <c r="R39" t="s">
        <v>8333</v>
      </c>
      <c r="S39" s="16">
        <v>41773.008738425924</v>
      </c>
      <c r="T39" s="16">
        <v>41803.008738425924</v>
      </c>
    </row>
    <row r="40" spans="1:20" ht="50.1" customHeight="1" x14ac:dyDescent="0.25">
      <c r="A40">
        <v>1879</v>
      </c>
      <c r="B40" s="9" t="s">
        <v>1880</v>
      </c>
      <c r="C40" s="3" t="s">
        <v>5989</v>
      </c>
      <c r="D40" s="5">
        <v>5000</v>
      </c>
      <c r="E40" s="7">
        <v>6</v>
      </c>
      <c r="F40" t="s">
        <v>8220</v>
      </c>
      <c r="G40" t="s">
        <v>8226</v>
      </c>
      <c r="H40" t="s">
        <v>8248</v>
      </c>
      <c r="I40">
        <v>1457966129</v>
      </c>
      <c r="J40">
        <v>1455377729</v>
      </c>
      <c r="K40" t="b">
        <v>0</v>
      </c>
      <c r="L40">
        <v>2</v>
      </c>
      <c r="M40" t="b">
        <v>0</v>
      </c>
      <c r="N40" t="s">
        <v>8281</v>
      </c>
      <c r="O40">
        <v>0</v>
      </c>
      <c r="P40">
        <v>3</v>
      </c>
      <c r="Q40" s="11" t="s">
        <v>8331</v>
      </c>
      <c r="R40" t="s">
        <v>8333</v>
      </c>
      <c r="S40" s="16">
        <v>42413.649641203709</v>
      </c>
      <c r="T40" s="16">
        <v>42443.607974537037</v>
      </c>
    </row>
    <row r="41" spans="1:20" ht="50.1" customHeight="1" x14ac:dyDescent="0.25">
      <c r="A41">
        <v>1880</v>
      </c>
      <c r="B41" s="9" t="s">
        <v>1881</v>
      </c>
      <c r="C41" s="3" t="s">
        <v>5990</v>
      </c>
      <c r="D41" s="5">
        <v>5000</v>
      </c>
      <c r="E41" s="7">
        <v>1004</v>
      </c>
      <c r="F41" t="s">
        <v>8220</v>
      </c>
      <c r="G41" t="s">
        <v>8224</v>
      </c>
      <c r="H41" t="s">
        <v>8246</v>
      </c>
      <c r="I41">
        <v>1459341380</v>
      </c>
      <c r="J41">
        <v>1456839380</v>
      </c>
      <c r="K41" t="b">
        <v>0</v>
      </c>
      <c r="L41">
        <v>24</v>
      </c>
      <c r="M41" t="b">
        <v>0</v>
      </c>
      <c r="N41" t="s">
        <v>8281</v>
      </c>
      <c r="O41">
        <v>20</v>
      </c>
      <c r="P41">
        <v>41.83</v>
      </c>
      <c r="Q41" s="11" t="s">
        <v>8331</v>
      </c>
      <c r="R41" t="s">
        <v>8333</v>
      </c>
      <c r="S41" s="16">
        <v>42430.566898148143</v>
      </c>
      <c r="T41" s="16">
        <v>42459.525231481486</v>
      </c>
    </row>
  </sheetData>
  <conditionalFormatting sqref="F1:F4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149CF-94F7-45B0-9A54-0E75C3E031F6}">
  <dimension ref="A1:T61"/>
  <sheetViews>
    <sheetView workbookViewId="0">
      <selection activeCell="R2" sqref="R2"/>
    </sheetView>
  </sheetViews>
  <sheetFormatPr defaultRowHeight="15" x14ac:dyDescent="0.25"/>
  <cols>
    <col min="2" max="2" width="21.7109375" customWidth="1"/>
    <col min="3" max="3" width="27.28515625" customWidth="1"/>
    <col min="4" max="4" width="13.7109375" customWidth="1"/>
    <col min="5" max="5" width="13.5703125" customWidth="1"/>
    <col min="19" max="19" width="12.42578125" customWidth="1"/>
    <col min="20" max="20" width="12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0.1" customHeight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50.1" customHeight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1" si="1">IFERROR(ROUND(E3/L3,2),0)</f>
        <v>185.48</v>
      </c>
      <c r="Q3" s="11" t="s">
        <v>8308</v>
      </c>
      <c r="R3" t="s">
        <v>8309</v>
      </c>
      <c r="S3" s="16">
        <f t="shared" ref="S3:S61" si="2">(((J3/60)/60)/24)+DATE(1970,1,1)</f>
        <v>42766.600497685184</v>
      </c>
      <c r="T3" s="16">
        <f t="shared" ref="T3:T61" si="3">(((I3/60)/60)/24)+DATE(1970,1,1)</f>
        <v>42796.600497685184</v>
      </c>
    </row>
    <row r="4" spans="1:20" ht="50.1" customHeight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50.1" customHeight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0.1" customHeight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50.1" customHeight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50.1" customHeight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0.1" customHeight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50.1" customHeight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50.1" customHeight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50.1" customHeight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0.1" customHeight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0.1" customHeight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50.1" customHeight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50.1" customHeight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50.1" customHeight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50.1" customHeight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50.1" customHeight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50.1" customHeight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50.1" customHeight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50.1" customHeight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50.1" customHeight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50.1" customHeight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50.1" customHeight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50.1" customHeight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50.1" customHeight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50.1" customHeight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50.1" customHeight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50.1" customHeight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50.1" customHeight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50.1" customHeight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50.1" customHeight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0.1" customHeight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1" si="4">ROUND(E34/D34*100,0)</f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50.1" customHeight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50.1" customHeight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50.1" customHeight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50.1" customHeight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50.1" customHeight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50.1" customHeight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0.1" customHeight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0.1" customHeight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50.1" customHeight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50.1" customHeight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50.1" customHeight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0.1" customHeight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50.1" customHeight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50.1" customHeight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0.1" customHeight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50.1" customHeight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50.1" customHeight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50.1" customHeight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50.1" customHeight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50.1" customHeight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50.1" customHeight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0.1" customHeight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50.1" customHeight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50.1" customHeight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50.1" customHeight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50.1" customHeight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50.1" customHeight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</sheetData>
  <conditionalFormatting sqref="F1:F6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61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B23A8-FEB9-43BA-8FFA-224ADFAFEF8D}">
  <dimension ref="A1:T251"/>
  <sheetViews>
    <sheetView workbookViewId="0">
      <selection activeCell="B2" sqref="B2"/>
    </sheetView>
  </sheetViews>
  <sheetFormatPr defaultRowHeight="15" x14ac:dyDescent="0.25"/>
  <cols>
    <col min="2" max="2" width="19.85546875" customWidth="1"/>
    <col min="3" max="3" width="24.140625" customWidth="1"/>
    <col min="4" max="4" width="13.140625" customWidth="1"/>
    <col min="5" max="5" width="12.5703125" customWidth="1"/>
    <col min="19" max="19" width="12.140625" customWidth="1"/>
    <col min="20" max="20" width="15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0.1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50.1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50.1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50.1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0.1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50.1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50.1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50.1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50.1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0.1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50.1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50.1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0.1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50.1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0.1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0.1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0.1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0.1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50.1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50.1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50.1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0.1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50.1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0.1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50.1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0.1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50.1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0.1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0.1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0.1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50.1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50.1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50.1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50.1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50.1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50.1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50.1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50.1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50.1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50.1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50.1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50.1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50.1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50.1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50.1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50.1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0.1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0.1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50.1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50.1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50.1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0.1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50.1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0.1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0.1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0.1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0.1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0.1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50.1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50.1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50.1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50.1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0.1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50.1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50.1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0.1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50.1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0.1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50.1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50.1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50.1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50.1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0.1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0.1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50.1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50.1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50.1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50.1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0.1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50.1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50.1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50.1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50.1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50.1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50.1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50.1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0.1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0.1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50.1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50.1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50.1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0.1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50.1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50.1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0.1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50.1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50.1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50.1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50.1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50.1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0.1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0.1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50.1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0.1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0.1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0.1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50.1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0.1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0.1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50.1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50.1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0.1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50.1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50.1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50.1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50.1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50.1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50.1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0.1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50.1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50.1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0.1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50.1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50.1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0.1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50.1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0.1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50.1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50.1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50.1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50.1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50.1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50.1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0.1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50.1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50.1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0.1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0.1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50.1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50.1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0.1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50.1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50.1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50.1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50.1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50.1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50.1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0.1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0.1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50.1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50.1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0.1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0.1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50.1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0.1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50.1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50.1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50.1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50.1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50.1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0.1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0.1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50.1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0.1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50.1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0.1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50.1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50.1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0.1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0.1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50.1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0.1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0.1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50.1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0.1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50.1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50.1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50.1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50.1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50.1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50.1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0.1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50.1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0.1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50.1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50.1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50.1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50.1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50.1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0.1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50.1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50.1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0.1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50.1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50.1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0.1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0.1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0.1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50.1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50.1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50.1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0.1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50.1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0.1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50.1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50.1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50.1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0.1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0.1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50.1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0.1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50.1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0.1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50.1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0.1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50.1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50.1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0.1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0.1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0.1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50.1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0.1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50.1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50.1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0.1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50.1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0.1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50.1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50.1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50.1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50.1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0.1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50.1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0.1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0.1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0.1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50.1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50.1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50.1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0.1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0.1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50.1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50.1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0.1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50.1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50.1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50.1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50.1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50.1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50.1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BF1E9-4798-4C48-B7CC-B37B9EA47ADF}">
  <dimension ref="A1:T413"/>
  <sheetViews>
    <sheetView workbookViewId="0">
      <selection activeCell="C7" sqref="C7"/>
    </sheetView>
  </sheetViews>
  <sheetFormatPr defaultRowHeight="15" x14ac:dyDescent="0.25"/>
  <cols>
    <col min="3" max="3" width="37.85546875" customWidth="1"/>
    <col min="4" max="5" width="12" customWidth="1"/>
    <col min="19" max="19" width="14.5703125" customWidth="1"/>
    <col min="20" max="20" width="15.855468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0.1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50.1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50.1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0.1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50.1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50.1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50.1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50.1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50.1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0.1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0.1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50.1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50.1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0.1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50.1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0.1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0.1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0.1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50.1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0.1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0.1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50.1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50.1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50.1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50.1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0.1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50.1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50.1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50.1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0.1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0.1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0.1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50.1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0.1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50.1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0.1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50.1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0.1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50.1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50.1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0.1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50.1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0.1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0.1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50.1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50.1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50.1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0.1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0.1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50.1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0.1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0.1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0.1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0.1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0.1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0.1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50.1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50.1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0.1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0.1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50.1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0.1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0.1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0.1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0.1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50.1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0.1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50.1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0.1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50.1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0.1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0.1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50.1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50.1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0.1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50.1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50.1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50.1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50.1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0.1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0.1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50.1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0.1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0.1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0.1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50.1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0.1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50.1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50.1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0.1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0.1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0.1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0.1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0.1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50.1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50.1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0.1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0.1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50.1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0.1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50.1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0.1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0.1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0.1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50.1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0.1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50.1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50.1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50.1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50.1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50.1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0.1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0.1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50.1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50.1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0.1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0.1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0.1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50.1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0.1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0.1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50.1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0.1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0.1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0.1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50.1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0.1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0.1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0.1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0.1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0.1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50.1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50.1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50.1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0.1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0.1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0.1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50.1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50.1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50.1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50.1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50.1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0.1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50.1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0.1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0.1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50.1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50.1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0.1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50.1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0.1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0.1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0.1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0.1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0.1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0.1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50.1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50.1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50.1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0.1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0.1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0.1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0.1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50.1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0.1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0.1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0.1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0.1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0.1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50.1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0.1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50.1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0.1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0.1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0.1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0.1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0.1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0.1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0.1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50.1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0.1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50.1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0.1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50.1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0.1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0.1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0.1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0.1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0.1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50.1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50.1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50.1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0.1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0.1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50.1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0.1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0.1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50.1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0.1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50.1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50.1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0.1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0.1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0.1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0.1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0.1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0.1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0.1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0.1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50.1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0.1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0.1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50.1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50.1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50.1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0.1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0.1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0.1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50.1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0.1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0.1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0.1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0.1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0.1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50.1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0.1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50.1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50.1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50.1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0.1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0.1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50.1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0.1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0.1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50.1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50.1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0.1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50.1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0.1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50.1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0.1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50.1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0.1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0.1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50.1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50.1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50.1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0.1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0.1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0.1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50.1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50.1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50.1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0.1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50.1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0.1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50.1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0.1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50.1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0.1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50.1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50.1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0.1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0.1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50.1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50.1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50.1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50.1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0.1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0.1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0.1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0.1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0.1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0.1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0.1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0.1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0.1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0.1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0.1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0.1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0.1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0.1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0.1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50.1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0.1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50.1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0.1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0.1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50.1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0.1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50.1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0.1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50.1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0.1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0.1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50.1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0.1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0.1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0.1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0.1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0.1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0.1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50.1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0.1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0.1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50.1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50.1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0.1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50.1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50.1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0.1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0.1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50.1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0.1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50.1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50.1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0.1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0.1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50.1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0.1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0.1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0.1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50.1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0.1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50.1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0.1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0.1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50.1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0.1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0.1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50.1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50.1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0.1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50.1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50.1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50.1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0.1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50.1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0.1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0.1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0.1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50.1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50.1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0.1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0.1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0.1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50.1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50.1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50.1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0.1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50.1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50.1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0.1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50.1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50.1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0.1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0.1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50.1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0.1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0.1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0.1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0.1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0.1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0.1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0.1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50.1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50.1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0.1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50.1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50.1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0.1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0.1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0.1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0.1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0.1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0.1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0.1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50.1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0.1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50.1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0.1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50.1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50.1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50.1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0.1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50.1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50.1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0.1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50.1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0.1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0.1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50.1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0.1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0.1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50.1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0.1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0.1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0.1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0.1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50.1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50.1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50.1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0.1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0.1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50.1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0.1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0.1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50.1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0.1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0.1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50.1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0.1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EA3C7-4085-4720-912F-64638BBB6FC0}">
  <dimension ref="A1:C34"/>
  <sheetViews>
    <sheetView zoomScale="120" zoomScaleNormal="120" workbookViewId="0">
      <selection activeCell="E16" sqref="E16"/>
    </sheetView>
  </sheetViews>
  <sheetFormatPr defaultRowHeight="15" x14ac:dyDescent="0.25"/>
  <cols>
    <col min="1" max="1" width="16" customWidth="1"/>
    <col min="2" max="2" width="19.85546875" customWidth="1"/>
    <col min="3" max="3" width="16.710937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8395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8394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8396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8397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B10" s="18"/>
      <c r="C10" s="18"/>
    </row>
    <row r="11" spans="1:3" x14ac:dyDescent="0.25">
      <c r="A11" t="s">
        <v>8386</v>
      </c>
      <c r="B11" s="18">
        <f>AVERAGE('Successful US Kickstarters'!E:E)</f>
        <v>5601.5458009708727</v>
      </c>
      <c r="C11" s="18">
        <f>AVERAGE('Failed US Kickstarters'!E:E)</f>
        <v>558.65484000000004</v>
      </c>
    </row>
    <row r="12" spans="1:3" x14ac:dyDescent="0.25">
      <c r="A12" t="s">
        <v>8387</v>
      </c>
      <c r="B12" s="18">
        <f>MEDIAN('Successful US Kickstarters'!E:E)</f>
        <v>3167.5</v>
      </c>
      <c r="C12" s="18">
        <f>MEDIAN('Failed US Kickstarters'!E:E)</f>
        <v>103</v>
      </c>
    </row>
    <row r="13" spans="1:3" x14ac:dyDescent="0.25">
      <c r="A13" t="s">
        <v>8398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</row>
    <row r="14" spans="1:3" x14ac:dyDescent="0.25">
      <c r="A14" t="s">
        <v>8399</v>
      </c>
      <c r="B14" s="18">
        <f>_xlfn.QUARTILE.EXC('Successful US Kickstarters'!E:E,3)</f>
        <v>5699</v>
      </c>
      <c r="C14" s="18">
        <f>_xlfn.QUARTILE.EXC('Failed US Kickstarters'!E:E,3)</f>
        <v>501</v>
      </c>
    </row>
    <row r="15" spans="1:3" x14ac:dyDescent="0.25">
      <c r="A15" t="s">
        <v>8400</v>
      </c>
      <c r="B15" s="18">
        <f>_xlfn.QUARTILE.EXC('Successful US Kickstarters'!E:E,1)</f>
        <v>1716.5074999999999</v>
      </c>
      <c r="C15" s="18">
        <f>_xlfn.QUARTILE.EXC('Failed US Kickstarters'!E:E,1)</f>
        <v>9.25</v>
      </c>
    </row>
    <row r="16" spans="1:3" x14ac:dyDescent="0.25">
      <c r="A16" t="s">
        <v>8401</v>
      </c>
      <c r="B16" s="18">
        <f>B14-B15</f>
        <v>3982.4925000000003</v>
      </c>
      <c r="C16" s="18">
        <f>C14-C15</f>
        <v>491.75</v>
      </c>
    </row>
    <row r="17" spans="1:3" x14ac:dyDescent="0.25">
      <c r="B17" s="18"/>
      <c r="C17" s="18"/>
    </row>
    <row r="18" spans="1:3" x14ac:dyDescent="0.25">
      <c r="B18" s="18"/>
      <c r="C18" s="18"/>
    </row>
    <row r="21" spans="1:3" x14ac:dyDescent="0.25">
      <c r="B21" t="s">
        <v>8390</v>
      </c>
      <c r="C21" t="s">
        <v>8391</v>
      </c>
    </row>
    <row r="22" spans="1:3" x14ac:dyDescent="0.25">
      <c r="A22" t="s">
        <v>8384</v>
      </c>
      <c r="B22" s="18">
        <f>AVERAGE('Successful TV'!D:D)</f>
        <v>9037.2833333333328</v>
      </c>
      <c r="C22" s="18">
        <f>AVERAGE('Failed Mobile Game'!D:D)</f>
        <v>26375.75</v>
      </c>
    </row>
    <row r="23" spans="1:3" x14ac:dyDescent="0.25">
      <c r="A23" t="s">
        <v>8385</v>
      </c>
      <c r="B23" s="18">
        <f>MEDIAN('Successful TV'!D:D)</f>
        <v>5625</v>
      </c>
      <c r="C23" s="18">
        <f>MEDIAN('Failed Mobile Game'!D:D)</f>
        <v>8000</v>
      </c>
    </row>
    <row r="24" spans="1:3" x14ac:dyDescent="0.25">
      <c r="B24" s="18"/>
      <c r="C24" s="18"/>
    </row>
    <row r="25" spans="1:3" x14ac:dyDescent="0.25">
      <c r="A25" t="s">
        <v>8386</v>
      </c>
      <c r="B25" s="18">
        <f>AVERAGE('Successful TV'!E:E)</f>
        <v>11063.791500000001</v>
      </c>
      <c r="C25" s="18">
        <f>AVERAGE('Failed Mobile Game'!E:E)</f>
        <v>624.85</v>
      </c>
    </row>
    <row r="26" spans="1:3" x14ac:dyDescent="0.25">
      <c r="A26" t="s">
        <v>8387</v>
      </c>
      <c r="B26" s="18">
        <f>MEDIAN('Successful TV'!E:E)</f>
        <v>6040.5</v>
      </c>
      <c r="C26" s="18">
        <f>MEDIAN('Failed Mobile Game'!E:E)</f>
        <v>20.5</v>
      </c>
    </row>
    <row r="29" spans="1:3" x14ac:dyDescent="0.25">
      <c r="B29" t="s">
        <v>8392</v>
      </c>
      <c r="C29" t="s">
        <v>8393</v>
      </c>
    </row>
    <row r="30" spans="1:3" x14ac:dyDescent="0.25">
      <c r="A30" t="s">
        <v>8384</v>
      </c>
      <c r="B30" s="18">
        <f>AVERAGE('Successful Hardware'!D:D)</f>
        <v>41855.777071428573</v>
      </c>
      <c r="C30" s="18">
        <f>AVERAGE('Failed Animation'!D:D)</f>
        <v>130140.52</v>
      </c>
    </row>
    <row r="31" spans="1:3" x14ac:dyDescent="0.25">
      <c r="A31" t="s">
        <v>8385</v>
      </c>
      <c r="B31" s="18">
        <f>MEDIAN('Successful Hardware'!D:D)</f>
        <v>25000</v>
      </c>
      <c r="C31" s="18">
        <f>MEDIAN('Failed Animation'!D:D)</f>
        <v>10250</v>
      </c>
    </row>
    <row r="32" spans="1:3" x14ac:dyDescent="0.25">
      <c r="B32" s="18"/>
      <c r="C32" s="18"/>
    </row>
    <row r="33" spans="1:3" x14ac:dyDescent="0.25">
      <c r="A33" t="s">
        <v>8386</v>
      </c>
      <c r="B33" s="18">
        <f>AVERAGE('Successful Hardware'!E:E)</f>
        <v>126838.49357142861</v>
      </c>
      <c r="C33" s="18">
        <f>AVERAGE('Failed Animation'!E:E)</f>
        <v>1055.6301000000001</v>
      </c>
    </row>
    <row r="34" spans="1:3" x14ac:dyDescent="0.25">
      <c r="A34" t="s">
        <v>8387</v>
      </c>
      <c r="B34" s="18">
        <f>MEDIAN('Successful Hardware'!E:E)</f>
        <v>51626.355000000003</v>
      </c>
      <c r="C34" s="18">
        <f>MEDIAN('Failed Animation'!E:E)</f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A1C5-8968-4A8A-856C-D92F5B240903}">
  <dimension ref="A1:F6"/>
  <sheetViews>
    <sheetView workbookViewId="0">
      <selection activeCell="G8" sqref="G8"/>
    </sheetView>
  </sheetViews>
  <sheetFormatPr defaultRowHeight="15" x14ac:dyDescent="0.25"/>
  <cols>
    <col min="1" max="1" width="36.42578125" customWidth="1"/>
    <col min="2" max="2" width="51.28515625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DEB5D-B7F8-461E-8B5C-7CBF390E573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Outcomes Based on Launch Date</vt:lpstr>
      <vt:lpstr>Kickstarter</vt:lpstr>
      <vt:lpstr>Successful Hardware</vt:lpstr>
      <vt:lpstr>Failed Animation</vt:lpstr>
      <vt:lpstr>Failed Mobile Game</vt:lpstr>
      <vt:lpstr>Successful TV</vt:lpstr>
      <vt:lpstr>Failed US Kickstarters</vt:lpstr>
      <vt:lpstr>Successful US Kickstarters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Sue Yang</cp:lastModifiedBy>
  <dcterms:created xsi:type="dcterms:W3CDTF">2017-04-20T15:17:24Z</dcterms:created>
  <dcterms:modified xsi:type="dcterms:W3CDTF">2021-12-18T19:58:51Z</dcterms:modified>
</cp:coreProperties>
</file>