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局改施工" sheetId="1" r:id="rId1"/>
  </sheets>
  <definedNames>
    <definedName name="dataArea">#REF!</definedName>
    <definedName name="dbTitle_BudgetStyle">#REF!</definedName>
    <definedName name="dbTitle_builder">#REF!</definedName>
    <definedName name="dbTitle_projectname">#REF!</definedName>
    <definedName name="dsDataSet">#REF!</definedName>
    <definedName name="qq">#REF!</definedName>
    <definedName name="阿尔高">#REF!</definedName>
    <definedName name="抱枕">#REF!</definedName>
    <definedName name="窗帘2">#REF!</definedName>
    <definedName name="打扰">#REF!</definedName>
    <definedName name="大润发合同">#REF!</definedName>
    <definedName name="代替">#REF!</definedName>
    <definedName name="福瑞迪个">#REF!</definedName>
    <definedName name="很贵">#REF!</definedName>
    <definedName name="画">#REF!</definedName>
    <definedName name="家具1">#REF!</definedName>
    <definedName name="让我如风">#REF!</definedName>
    <definedName name="热风">#REF!</definedName>
    <definedName name="算好的">#REF!</definedName>
    <definedName name="装饰画">#REF!</definedName>
    <definedName name="_xlnm.Print_Area" localSheetId="0">局改施工!$A$1:$H$49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<sst xmlns="http://schemas.openxmlformats.org/spreadsheetml/2006/main" count="124" uniqueCount="85">
  <si>
    <t>局部改造装修预算单</t>
  </si>
  <si>
    <t>施工单位：上海室美建筑装饰工程有限公司</t>
  </si>
  <si>
    <t>地址：前滩中叠</t>
  </si>
  <si>
    <t>序号</t>
  </si>
  <si>
    <t>工程名称</t>
  </si>
  <si>
    <t>单位</t>
  </si>
  <si>
    <t>品牌及施工工艺</t>
  </si>
  <si>
    <t>数量</t>
  </si>
  <si>
    <t>材料</t>
  </si>
  <si>
    <t>人工</t>
  </si>
  <si>
    <t>总  计</t>
  </si>
  <si>
    <t>玄关柜体、护墙板、门套、台盆柜、飘窗镜子等拆除</t>
  </si>
  <si>
    <t>项</t>
  </si>
  <si>
    <t>拆除吊顶</t>
  </si>
  <si>
    <t>㎡</t>
  </si>
  <si>
    <t>拆除墙体</t>
  </si>
  <si>
    <t>拆除墙体内混凝土构造梁柱</t>
  </si>
  <si>
    <t>M</t>
  </si>
  <si>
    <t>拆除卫生间墙地砖</t>
  </si>
  <si>
    <t>间</t>
  </si>
  <si>
    <t>新建砖墙</t>
  </si>
  <si>
    <t>砖块、海螺425水泥、黄沙、人工等</t>
  </si>
  <si>
    <t>新建墙体粉刷</t>
  </si>
  <si>
    <t>海螺425水泥、黄沙、人工等</t>
  </si>
  <si>
    <t>新建混凝土地梁及门过梁</t>
  </si>
  <si>
    <t>海螺425水泥、瓜子片、黄沙、人工等</t>
  </si>
  <si>
    <t>地面大理石铺贴</t>
  </si>
  <si>
    <t>数量据实，大理石甲供，补缝抛光镜面甲供，厂家施工</t>
  </si>
  <si>
    <t>地面自流平</t>
  </si>
  <si>
    <t>地板拆除后重新铺贴</t>
  </si>
  <si>
    <t>原有地板利用（北卧及书房部分）</t>
  </si>
  <si>
    <t>石膏板吊顶</t>
  </si>
  <si>
    <t>翰韩国标轻钢龙骨、圣戈班石膏板、人工等</t>
  </si>
  <si>
    <t>空调及新风移位</t>
  </si>
  <si>
    <t>甲供，空调厂家施工</t>
  </si>
  <si>
    <t>空调出风口基层框架制作</t>
  </si>
  <si>
    <t>台</t>
  </si>
  <si>
    <t>木龙骨、圣戈班石膏板、人工等，风口甲供</t>
  </si>
  <si>
    <t>护墙板基层</t>
  </si>
  <si>
    <t>声达欧松板基层、辅料、人工等，按实</t>
  </si>
  <si>
    <t>电视墙体加固</t>
  </si>
  <si>
    <t>灯槽制作</t>
  </si>
  <si>
    <t>灯带及变压器甲供</t>
  </si>
  <si>
    <t>门厅圆型造型</t>
  </si>
  <si>
    <t>卫生间墙砖拆除后墙体粉刷</t>
  </si>
  <si>
    <t>卫生间墙地面防水</t>
  </si>
  <si>
    <t>墙面东方雨虹刚性防水、地面东方雨虹柔性防水</t>
  </si>
  <si>
    <t>卫生间墙地面铺砖</t>
  </si>
  <si>
    <t>600*1200砖甲供</t>
  </si>
  <si>
    <t>顶面</t>
  </si>
  <si>
    <t>美巢墙固基层处理</t>
  </si>
  <si>
    <t>美巢墙固、墙尼、拉法基嵌缝膏、400KF内墙腻子</t>
  </si>
  <si>
    <t>乳胶漆涂刷，甲供，乙方涂刷</t>
  </si>
  <si>
    <t>墙面</t>
  </si>
  <si>
    <t>乳胶漆涂刷</t>
  </si>
  <si>
    <t>墙顶面乳胶漆</t>
  </si>
  <si>
    <t>桶</t>
  </si>
  <si>
    <t>暂定佐敦秘境3升装1139元75折</t>
  </si>
  <si>
    <t>暂定佐敦淑女底漆3升装478元75折</t>
  </si>
  <si>
    <t>墙布铲除</t>
  </si>
  <si>
    <t>卫生间环氧彩砂</t>
  </si>
  <si>
    <t>水管局部改造</t>
  </si>
  <si>
    <t>保利25PPR水管，35米起算</t>
  </si>
  <si>
    <t>插座改造按实际数量计算</t>
  </si>
  <si>
    <t>暂定预估价，均价1个点位300元计费，开关插座甲供</t>
  </si>
  <si>
    <t>灯具改造按实际数量计算</t>
  </si>
  <si>
    <t>暂定预估价，均价1个点位150元计费，灯具甲供</t>
  </si>
  <si>
    <t>踢脚线</t>
  </si>
  <si>
    <t>甲供，厂家安装</t>
  </si>
  <si>
    <t>全屋定制柜及门套屏风等</t>
  </si>
  <si>
    <t>配套工程</t>
  </si>
  <si>
    <t>材料搬运费</t>
  </si>
  <si>
    <t xml:space="preserve">1.施工方提供的材料运输与搬楼费
</t>
  </si>
  <si>
    <t>垃圾清理费</t>
  </si>
  <si>
    <t>1.施工过程中的垃圾打包装袋
2.小区清运单位上门清运，甲供</t>
  </si>
  <si>
    <t>成品保护费</t>
  </si>
  <si>
    <t>1.石膏板，专用保护膜
2.施工过程中对作业完成面进行保护</t>
  </si>
  <si>
    <t>管理费</t>
  </si>
  <si>
    <t>1.包含主材商沟通对接/工人保险费用/人员交通、福利等费用
2.每平方25元，不足80平按80计算</t>
  </si>
  <si>
    <t>保洁</t>
  </si>
  <si>
    <t>甲供</t>
  </si>
  <si>
    <t>八、总计</t>
  </si>
  <si>
    <t>总价</t>
  </si>
  <si>
    <t>甲方签字：</t>
  </si>
  <si>
    <t xml:space="preserve">乙方签字：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</si>
</sst>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.0_ "/>
    <numFmt numFmtId="179" formatCode="0.0"/>
  </numFmts>
  <fonts count="31">
    <font>
      <sz val="12"/>
      <color indexed="8"/>
      <name val="宋体"/>
      <charset val="134"/>
    </font>
    <font>
      <sz val="10"/>
      <name val="微软雅黑 Light"/>
      <charset val="134"/>
    </font>
    <font>
      <b/>
      <sz val="11"/>
      <name val="微软雅黑 Light"/>
      <charset val="134"/>
    </font>
    <font>
      <sz val="12"/>
      <name val="微软雅黑 Light"/>
      <charset val="134"/>
    </font>
    <font>
      <b/>
      <sz val="18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1"/>
      <color rgb="FF9C6500"/>
      <name val="宋体"/>
      <charset val="134"/>
    </font>
    <font>
      <b/>
      <sz val="12"/>
      <name val="微软雅黑 Light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0F0D3"/>
        <bgColor indexed="64"/>
      </patternFill>
    </fill>
    <fill>
      <patternFill patternType="solid">
        <fgColor rgb="FFE0F0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indexed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wrapText="1"/>
    </xf>
    <xf numFmtId="0" fontId="2" fillId="2" borderId="1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3" borderId="0" xfId="0" applyNumberFormat="1" applyFont="1" applyFill="1" applyAlignment="1" applyProtection="1"/>
    <xf numFmtId="0" fontId="1" fillId="2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 applyProtection="1">
      <alignment horizontal="left" vertical="center"/>
    </xf>
    <xf numFmtId="176" fontId="5" fillId="2" borderId="2" xfId="0" applyNumberFormat="1" applyFont="1" applyFill="1" applyBorder="1" applyAlignment="1" applyProtection="1">
      <alignment horizontal="center" vertical="center"/>
    </xf>
    <xf numFmtId="176" fontId="5" fillId="2" borderId="3" xfId="0" applyNumberFormat="1" applyFont="1" applyFill="1" applyBorder="1" applyAlignment="1" applyProtection="1">
      <alignment horizontal="left" vertical="center"/>
    </xf>
    <xf numFmtId="0" fontId="5" fillId="2" borderId="2" xfId="0" applyNumberFormat="1" applyFont="1" applyFill="1" applyBorder="1" applyAlignment="1" applyProtection="1">
      <alignment horizontal="center" vertical="center" wrapText="1"/>
    </xf>
    <xf numFmtId="9" fontId="5" fillId="2" borderId="2" xfId="3" applyNumberFormat="1" applyFont="1" applyFill="1" applyBorder="1" applyAlignment="1">
      <alignment horizontal="center" vertical="center" wrapText="1"/>
    </xf>
    <xf numFmtId="9" fontId="5" fillId="2" borderId="3" xfId="3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0" fontId="7" fillId="3" borderId="2" xfId="0" applyNumberFormat="1" applyFont="1" applyFill="1" applyBorder="1" applyAlignment="1" applyProtection="1">
      <alignment horizontal="left" vertical="center" wrapText="1"/>
    </xf>
    <xf numFmtId="0" fontId="6" fillId="3" borderId="2" xfId="0" applyNumberFormat="1" applyFont="1" applyFill="1" applyBorder="1" applyAlignment="1" applyProtection="1">
      <alignment vertical="center" wrapText="1"/>
    </xf>
    <xf numFmtId="177" fontId="6" fillId="3" borderId="2" xfId="0" applyNumberFormat="1" applyFont="1" applyFill="1" applyBorder="1" applyAlignment="1" applyProtection="1">
      <alignment horizontal="center" vertical="center" wrapText="1"/>
    </xf>
    <xf numFmtId="177" fontId="6" fillId="3" borderId="2" xfId="0" applyNumberFormat="1" applyFont="1" applyFill="1" applyBorder="1" applyAlignment="1" applyProtection="1">
      <alignment horizontal="center" vertical="center"/>
    </xf>
    <xf numFmtId="0" fontId="7" fillId="2" borderId="2" xfId="0" applyNumberFormat="1" applyFont="1" applyFill="1" applyBorder="1" applyAlignment="1" applyProtection="1">
      <alignment horizontal="left" vertical="center" wrapText="1"/>
    </xf>
    <xf numFmtId="0" fontId="6" fillId="2" borderId="2" xfId="0" applyNumberFormat="1" applyFont="1" applyFill="1" applyBorder="1" applyAlignment="1" applyProtection="1">
      <alignment vertical="center"/>
    </xf>
    <xf numFmtId="178" fontId="6" fillId="2" borderId="2" xfId="0" applyNumberFormat="1" applyFont="1" applyFill="1" applyBorder="1" applyAlignment="1" applyProtection="1">
      <alignment horizontal="center" vertical="center"/>
    </xf>
    <xf numFmtId="179" fontId="6" fillId="2" borderId="2" xfId="0" applyNumberFormat="1" applyFont="1" applyFill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 wrapText="1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6" fillId="2" borderId="2" xfId="0" applyNumberFormat="1" applyFont="1" applyFill="1" applyBorder="1" applyAlignment="1" applyProtection="1">
      <alignment horizontal="left" vertical="center" wrapText="1"/>
    </xf>
    <xf numFmtId="178" fontId="6" fillId="2" borderId="2" xfId="0" applyNumberFormat="1" applyFont="1" applyFill="1" applyBorder="1" applyAlignment="1" applyProtection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left" vertical="center" wrapText="1"/>
    </xf>
    <xf numFmtId="0" fontId="5" fillId="3" borderId="2" xfId="0" applyNumberFormat="1" applyFont="1" applyFill="1" applyBorder="1" applyAlignment="1" applyProtection="1">
      <alignment vertical="center" wrapText="1"/>
    </xf>
    <xf numFmtId="0" fontId="8" fillId="2" borderId="2" xfId="0" applyNumberFormat="1" applyFont="1" applyFill="1" applyBorder="1" applyAlignment="1" applyProtection="1">
      <alignment vertical="center"/>
    </xf>
    <xf numFmtId="0" fontId="8" fillId="2" borderId="4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" xfId="0" applyNumberFormat="1" applyFont="1" applyFill="1" applyBorder="1" applyAlignment="1" applyProtection="1">
      <alignment horizontal="center" vertical="center" wrapText="1"/>
    </xf>
    <xf numFmtId="0" fontId="8" fillId="2" borderId="2" xfId="0" applyNumberFormat="1" applyFont="1" applyFill="1" applyBorder="1" applyAlignment="1" applyProtection="1">
      <alignment horizontal="left" vertical="center" wrapText="1"/>
    </xf>
    <xf numFmtId="1" fontId="8" fillId="2" borderId="2" xfId="0" applyNumberFormat="1" applyFont="1" applyFill="1" applyBorder="1" applyAlignment="1" applyProtection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left" vertical="center" wrapText="1"/>
    </xf>
    <xf numFmtId="1" fontId="8" fillId="2" borderId="3" xfId="0" applyNumberFormat="1" applyFont="1" applyFill="1" applyBorder="1" applyAlignment="1" applyProtection="1">
      <alignment horizontal="center" vertical="center" wrapText="1"/>
    </xf>
    <xf numFmtId="0" fontId="9" fillId="2" borderId="7" xfId="24" applyFont="1" applyFill="1" applyBorder="1" applyAlignment="1">
      <alignment horizontal="left" vertical="center" wrapText="1"/>
    </xf>
    <xf numFmtId="0" fontId="9" fillId="2" borderId="7" xfId="24" applyFont="1" applyFill="1" applyBorder="1" applyAlignment="1">
      <alignment horizontal="center" vertical="center" wrapText="1"/>
    </xf>
    <xf numFmtId="0" fontId="9" fillId="2" borderId="8" xfId="24" applyFont="1" applyFill="1" applyBorder="1" applyAlignment="1">
      <alignment horizontal="left" vertical="center" wrapText="1"/>
    </xf>
    <xf numFmtId="0" fontId="10" fillId="2" borderId="0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Border="1" applyAlignment="1" applyProtection="1">
      <alignment wrapText="1"/>
    </xf>
    <xf numFmtId="0" fontId="2" fillId="2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7E3AD"/>
      <color rgb="00D9ECC7"/>
      <color rgb="00E0F0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M71"/>
  <sheetViews>
    <sheetView tabSelected="1" view="pageBreakPreview" zoomScale="120" zoomScaleNormal="100" topLeftCell="A23" workbookViewId="0">
      <selection activeCell="B39" sqref="B39"/>
    </sheetView>
  </sheetViews>
  <sheetFormatPr defaultColWidth="7.875" defaultRowHeight="12"/>
  <cols>
    <col min="1" max="1" width="5.5" style="5" customWidth="1"/>
    <col min="2" max="2" width="25" style="6" customWidth="1"/>
    <col min="3" max="3" width="4.05833333333333" style="5" customWidth="1"/>
    <col min="4" max="4" width="62.25" style="7" customWidth="1"/>
    <col min="5" max="5" width="6.625" style="5" customWidth="1"/>
    <col min="6" max="6" width="18.125" style="8" customWidth="1"/>
    <col min="7" max="7" width="7.8" style="5" customWidth="1"/>
    <col min="8" max="8" width="15" style="5" customWidth="1"/>
    <col min="9" max="9" width="7.875" style="7"/>
    <col min="10" max="10" width="9.75" style="7"/>
    <col min="11" max="16384" width="7.875" style="7"/>
  </cols>
  <sheetData>
    <row r="1" s="1" customFormat="1" ht="22.5" spans="1:247">
      <c r="A1" s="9" t="s">
        <v>0</v>
      </c>
      <c r="B1" s="9"/>
      <c r="C1" s="9"/>
      <c r="D1" s="9"/>
      <c r="E1" s="9"/>
      <c r="F1" s="9"/>
      <c r="G1" s="9"/>
      <c r="H1" s="9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</row>
    <row r="2" s="1" customFormat="1" ht="13.5" spans="1:246">
      <c r="A2" s="10" t="s">
        <v>1</v>
      </c>
      <c r="B2" s="10"/>
      <c r="C2" s="10"/>
      <c r="D2" s="10"/>
      <c r="E2" s="10" t="s">
        <v>2</v>
      </c>
      <c r="F2" s="11"/>
      <c r="G2" s="10"/>
      <c r="H2" s="12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</row>
    <row r="3" s="2" customFormat="1" ht="13.5" spans="1:247">
      <c r="A3" s="13" t="s">
        <v>3</v>
      </c>
      <c r="B3" s="13" t="s">
        <v>4</v>
      </c>
      <c r="C3" s="13" t="s">
        <v>5</v>
      </c>
      <c r="D3" s="14" t="s">
        <v>6</v>
      </c>
      <c r="E3" s="14" t="s">
        <v>7</v>
      </c>
      <c r="F3" s="14" t="s">
        <v>8</v>
      </c>
      <c r="G3" s="13" t="s">
        <v>9</v>
      </c>
      <c r="H3" s="15" t="s">
        <v>10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</row>
    <row r="4" s="2" customFormat="1" ht="13.5" spans="1:247">
      <c r="A4" s="13"/>
      <c r="B4" s="13"/>
      <c r="C4" s="13"/>
      <c r="D4" s="14"/>
      <c r="E4" s="14"/>
      <c r="F4" s="14"/>
      <c r="G4" s="13"/>
      <c r="H4" s="1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</row>
    <row r="5" s="3" customFormat="1" ht="24" spans="1:8">
      <c r="A5" s="16">
        <v>1</v>
      </c>
      <c r="B5" s="17" t="s">
        <v>11</v>
      </c>
      <c r="C5" s="16" t="s">
        <v>12</v>
      </c>
      <c r="D5" s="18"/>
      <c r="E5" s="19">
        <v>1</v>
      </c>
      <c r="F5" s="20">
        <v>200</v>
      </c>
      <c r="G5" s="20">
        <v>3000</v>
      </c>
      <c r="H5" s="16">
        <f t="shared" ref="H5:H11" si="0">(G5+F5)*E5</f>
        <v>3200</v>
      </c>
    </row>
    <row r="6" s="3" customFormat="1" ht="14.25" spans="1:8">
      <c r="A6" s="16">
        <v>2</v>
      </c>
      <c r="B6" s="17" t="s">
        <v>13</v>
      </c>
      <c r="C6" s="16" t="s">
        <v>14</v>
      </c>
      <c r="D6" s="18"/>
      <c r="E6" s="19">
        <v>130</v>
      </c>
      <c r="F6" s="20">
        <v>0</v>
      </c>
      <c r="G6" s="20">
        <v>40</v>
      </c>
      <c r="H6" s="16">
        <f t="shared" si="0"/>
        <v>5200</v>
      </c>
    </row>
    <row r="7" s="3" customFormat="1" ht="14.25" spans="1:8">
      <c r="A7" s="16">
        <v>3</v>
      </c>
      <c r="B7" s="17" t="s">
        <v>15</v>
      </c>
      <c r="C7" s="16" t="s">
        <v>14</v>
      </c>
      <c r="D7" s="18"/>
      <c r="E7" s="19">
        <v>32</v>
      </c>
      <c r="F7" s="20">
        <v>10</v>
      </c>
      <c r="G7" s="20">
        <v>65</v>
      </c>
      <c r="H7" s="16">
        <f t="shared" si="0"/>
        <v>2400</v>
      </c>
    </row>
    <row r="8" s="3" customFormat="1" spans="1:8">
      <c r="A8" s="16">
        <v>4</v>
      </c>
      <c r="B8" s="17" t="s">
        <v>16</v>
      </c>
      <c r="C8" s="16" t="s">
        <v>17</v>
      </c>
      <c r="D8" s="18"/>
      <c r="E8" s="19">
        <v>25</v>
      </c>
      <c r="F8" s="20">
        <v>0</v>
      </c>
      <c r="G8" s="20">
        <v>80</v>
      </c>
      <c r="H8" s="16">
        <f t="shared" si="0"/>
        <v>2000</v>
      </c>
    </row>
    <row r="9" s="3" customFormat="1" spans="1:8">
      <c r="A9" s="16">
        <v>5</v>
      </c>
      <c r="B9" s="17" t="s">
        <v>18</v>
      </c>
      <c r="C9" s="16" t="s">
        <v>19</v>
      </c>
      <c r="D9" s="18"/>
      <c r="E9" s="19">
        <v>1</v>
      </c>
      <c r="F9" s="20">
        <v>100</v>
      </c>
      <c r="G9" s="20">
        <v>1000</v>
      </c>
      <c r="H9" s="16">
        <f t="shared" si="0"/>
        <v>1100</v>
      </c>
    </row>
    <row r="10" s="4" customFormat="1" ht="14.25" spans="1:247">
      <c r="A10" s="16">
        <v>6</v>
      </c>
      <c r="B10" s="17" t="s">
        <v>20</v>
      </c>
      <c r="C10" s="16" t="s">
        <v>14</v>
      </c>
      <c r="D10" s="18" t="s">
        <v>21</v>
      </c>
      <c r="E10" s="19">
        <v>16</v>
      </c>
      <c r="F10" s="20">
        <v>220</v>
      </c>
      <c r="G10" s="20">
        <v>55</v>
      </c>
      <c r="H10" s="16">
        <f t="shared" si="0"/>
        <v>4400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</row>
    <row r="11" s="4" customFormat="1" ht="14.25" spans="1:247">
      <c r="A11" s="16">
        <v>7</v>
      </c>
      <c r="B11" s="17" t="s">
        <v>22</v>
      </c>
      <c r="C11" s="16" t="s">
        <v>14</v>
      </c>
      <c r="D11" s="18" t="s">
        <v>23</v>
      </c>
      <c r="E11" s="19">
        <f>E10*2</f>
        <v>32</v>
      </c>
      <c r="F11" s="20">
        <v>40</v>
      </c>
      <c r="G11" s="20">
        <v>45</v>
      </c>
      <c r="H11" s="16">
        <f t="shared" si="0"/>
        <v>2720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</row>
    <row r="12" s="4" customFormat="1" ht="14.25" spans="1:247">
      <c r="A12" s="16">
        <v>8</v>
      </c>
      <c r="B12" s="17" t="s">
        <v>24</v>
      </c>
      <c r="C12" s="16" t="s">
        <v>17</v>
      </c>
      <c r="D12" s="18" t="s">
        <v>25</v>
      </c>
      <c r="E12" s="19">
        <v>8</v>
      </c>
      <c r="F12" s="20">
        <v>55</v>
      </c>
      <c r="G12" s="20">
        <v>40</v>
      </c>
      <c r="H12" s="16">
        <f>(G12+F12)*E12</f>
        <v>760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</row>
    <row r="13" s="3" customFormat="1" ht="14.25" spans="1:8">
      <c r="A13" s="16">
        <v>9</v>
      </c>
      <c r="B13" s="17" t="s">
        <v>26</v>
      </c>
      <c r="C13" s="16" t="s">
        <v>14</v>
      </c>
      <c r="D13" s="18" t="s">
        <v>27</v>
      </c>
      <c r="E13" s="19">
        <v>15</v>
      </c>
      <c r="F13" s="20">
        <v>55</v>
      </c>
      <c r="G13" s="20">
        <v>160</v>
      </c>
      <c r="H13" s="16">
        <f>(G13+F13)*E13</f>
        <v>3225</v>
      </c>
    </row>
    <row r="14" s="3" customFormat="1" ht="14.25" spans="1:8">
      <c r="A14" s="16">
        <v>10</v>
      </c>
      <c r="B14" s="17" t="s">
        <v>28</v>
      </c>
      <c r="C14" s="16" t="s">
        <v>14</v>
      </c>
      <c r="D14" s="18"/>
      <c r="E14" s="19">
        <v>25</v>
      </c>
      <c r="F14" s="20">
        <v>30</v>
      </c>
      <c r="G14" s="20">
        <v>20</v>
      </c>
      <c r="H14" s="16">
        <f>(G14+F14)*E14</f>
        <v>1250</v>
      </c>
    </row>
    <row r="15" s="3" customFormat="1" spans="1:8">
      <c r="A15" s="16">
        <v>11</v>
      </c>
      <c r="B15" s="17" t="s">
        <v>29</v>
      </c>
      <c r="C15" s="16" t="s">
        <v>14</v>
      </c>
      <c r="D15" s="18" t="s">
        <v>30</v>
      </c>
      <c r="E15" s="19">
        <v>25</v>
      </c>
      <c r="F15" s="20">
        <v>5</v>
      </c>
      <c r="G15" s="20">
        <v>25</v>
      </c>
      <c r="H15" s="16">
        <f>(G15+F15)*E15</f>
        <v>750</v>
      </c>
    </row>
    <row r="16" s="4" customFormat="1" ht="14.25" spans="1:247">
      <c r="A16" s="16">
        <v>12</v>
      </c>
      <c r="B16" s="17" t="s">
        <v>31</v>
      </c>
      <c r="C16" s="16" t="s">
        <v>14</v>
      </c>
      <c r="D16" s="18" t="s">
        <v>32</v>
      </c>
      <c r="E16" s="19">
        <v>120</v>
      </c>
      <c r="F16" s="20">
        <v>150</v>
      </c>
      <c r="G16" s="20">
        <v>100</v>
      </c>
      <c r="H16" s="16">
        <f>(G16+F16)*E16</f>
        <v>30000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</row>
    <row r="17" s="4" customFormat="1" ht="14.25" spans="1:247">
      <c r="A17" s="16">
        <v>13</v>
      </c>
      <c r="B17" s="17" t="s">
        <v>33</v>
      </c>
      <c r="C17" s="16" t="s">
        <v>12</v>
      </c>
      <c r="D17" s="18" t="s">
        <v>34</v>
      </c>
      <c r="E17" s="19">
        <v>1</v>
      </c>
      <c r="F17" s="20">
        <v>0</v>
      </c>
      <c r="G17" s="20">
        <v>0</v>
      </c>
      <c r="H17" s="16">
        <f>(G17+F17)*E17</f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</row>
    <row r="18" s="4" customFormat="1" ht="14.25" spans="1:247">
      <c r="A18" s="16">
        <v>14</v>
      </c>
      <c r="B18" s="17" t="s">
        <v>35</v>
      </c>
      <c r="C18" s="16" t="s">
        <v>36</v>
      </c>
      <c r="D18" s="18" t="s">
        <v>37</v>
      </c>
      <c r="E18" s="19">
        <v>5</v>
      </c>
      <c r="F18" s="20">
        <v>150</v>
      </c>
      <c r="G18" s="20">
        <v>100</v>
      </c>
      <c r="H18" s="16">
        <f t="shared" ref="H18:H23" si="1">(G18+F18)*E18</f>
        <v>1250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</row>
    <row r="19" s="4" customFormat="1" ht="14.25" spans="1:247">
      <c r="A19" s="16">
        <v>15</v>
      </c>
      <c r="B19" s="17" t="s">
        <v>38</v>
      </c>
      <c r="C19" s="16" t="s">
        <v>14</v>
      </c>
      <c r="D19" s="18" t="s">
        <v>39</v>
      </c>
      <c r="E19" s="19">
        <v>30</v>
      </c>
      <c r="F19" s="20">
        <v>150</v>
      </c>
      <c r="G19" s="20">
        <v>100</v>
      </c>
      <c r="H19" s="16">
        <f t="shared" si="1"/>
        <v>7500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</row>
    <row r="20" s="4" customFormat="1" ht="14.25" spans="1:247">
      <c r="A20" s="16">
        <v>16</v>
      </c>
      <c r="B20" s="17" t="s">
        <v>40</v>
      </c>
      <c r="C20" s="16" t="s">
        <v>12</v>
      </c>
      <c r="D20" s="18"/>
      <c r="E20" s="19">
        <v>1</v>
      </c>
      <c r="F20" s="20">
        <v>100</v>
      </c>
      <c r="G20" s="20">
        <v>500</v>
      </c>
      <c r="H20" s="16">
        <f t="shared" si="1"/>
        <v>600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</row>
    <row r="21" s="4" customFormat="1" ht="14.25" spans="1:247">
      <c r="A21" s="16">
        <v>17</v>
      </c>
      <c r="B21" s="17" t="s">
        <v>41</v>
      </c>
      <c r="C21" s="16" t="s">
        <v>17</v>
      </c>
      <c r="D21" s="18" t="s">
        <v>42</v>
      </c>
      <c r="E21" s="19">
        <v>60</v>
      </c>
      <c r="F21" s="20">
        <v>25</v>
      </c>
      <c r="G21" s="20">
        <v>20</v>
      </c>
      <c r="H21" s="16">
        <f t="shared" si="1"/>
        <v>2700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</row>
    <row r="22" s="4" customFormat="1" ht="14.25" spans="1:247">
      <c r="A22" s="16">
        <v>18</v>
      </c>
      <c r="B22" s="17" t="s">
        <v>43</v>
      </c>
      <c r="C22" s="16" t="s">
        <v>12</v>
      </c>
      <c r="D22" s="18"/>
      <c r="E22" s="19">
        <v>1</v>
      </c>
      <c r="F22" s="20">
        <v>1500</v>
      </c>
      <c r="G22" s="20">
        <v>400</v>
      </c>
      <c r="H22" s="16">
        <f t="shared" si="1"/>
        <v>1900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</row>
    <row r="23" s="4" customFormat="1" ht="14.25" spans="1:247">
      <c r="A23" s="16">
        <v>19</v>
      </c>
      <c r="B23" s="17" t="s">
        <v>44</v>
      </c>
      <c r="C23" s="16" t="s">
        <v>14</v>
      </c>
      <c r="D23" s="18" t="s">
        <v>23</v>
      </c>
      <c r="E23" s="19">
        <v>18</v>
      </c>
      <c r="F23" s="20">
        <v>40</v>
      </c>
      <c r="G23" s="20">
        <v>45</v>
      </c>
      <c r="H23" s="16">
        <f t="shared" si="1"/>
        <v>1530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</row>
    <row r="24" s="3" customFormat="1" ht="14.25" spans="1:8">
      <c r="A24" s="16">
        <v>20</v>
      </c>
      <c r="B24" s="17" t="s">
        <v>45</v>
      </c>
      <c r="C24" s="16" t="s">
        <v>14</v>
      </c>
      <c r="D24" s="18" t="s">
        <v>46</v>
      </c>
      <c r="E24" s="19">
        <v>22</v>
      </c>
      <c r="F24" s="20">
        <v>45</v>
      </c>
      <c r="G24" s="20">
        <v>20</v>
      </c>
      <c r="H24" s="16">
        <f t="shared" ref="H24:H31" si="2">(G24+F24)*E24</f>
        <v>1430</v>
      </c>
    </row>
    <row r="25" s="3" customFormat="1" spans="1:8">
      <c r="A25" s="16">
        <v>21</v>
      </c>
      <c r="B25" s="17" t="s">
        <v>47</v>
      </c>
      <c r="C25" s="16" t="s">
        <v>14</v>
      </c>
      <c r="D25" s="18" t="s">
        <v>48</v>
      </c>
      <c r="E25" s="19">
        <v>22</v>
      </c>
      <c r="F25" s="20">
        <v>45</v>
      </c>
      <c r="G25" s="20">
        <v>130</v>
      </c>
      <c r="H25" s="16">
        <f t="shared" si="2"/>
        <v>3850</v>
      </c>
    </row>
    <row r="26" s="3" customFormat="1" spans="1:8">
      <c r="A26" s="16">
        <v>22</v>
      </c>
      <c r="B26" s="17" t="s">
        <v>49</v>
      </c>
      <c r="C26" s="16" t="s">
        <v>14</v>
      </c>
      <c r="D26" s="18" t="s">
        <v>50</v>
      </c>
      <c r="E26" s="19">
        <v>130</v>
      </c>
      <c r="F26" s="20">
        <v>2</v>
      </c>
      <c r="G26" s="20">
        <v>3</v>
      </c>
      <c r="H26" s="16">
        <f t="shared" si="2"/>
        <v>650</v>
      </c>
    </row>
    <row r="27" s="3" customFormat="1" spans="1:8">
      <c r="A27" s="16">
        <v>23</v>
      </c>
      <c r="B27" s="17"/>
      <c r="C27" s="16" t="s">
        <v>14</v>
      </c>
      <c r="D27" s="18" t="s">
        <v>51</v>
      </c>
      <c r="E27" s="19">
        <v>130</v>
      </c>
      <c r="F27" s="20">
        <v>35</v>
      </c>
      <c r="G27" s="20">
        <v>22</v>
      </c>
      <c r="H27" s="16">
        <f t="shared" si="2"/>
        <v>7410</v>
      </c>
    </row>
    <row r="28" s="3" customFormat="1" spans="1:8">
      <c r="A28" s="16">
        <v>24</v>
      </c>
      <c r="B28" s="17"/>
      <c r="C28" s="16" t="s">
        <v>14</v>
      </c>
      <c r="D28" s="18" t="s">
        <v>52</v>
      </c>
      <c r="E28" s="19">
        <f>E27</f>
        <v>130</v>
      </c>
      <c r="F28" s="20">
        <v>3</v>
      </c>
      <c r="G28" s="20">
        <v>15</v>
      </c>
      <c r="H28" s="16">
        <f t="shared" si="2"/>
        <v>2340</v>
      </c>
    </row>
    <row r="29" s="3" customFormat="1" spans="1:8">
      <c r="A29" s="16">
        <v>25</v>
      </c>
      <c r="B29" s="17" t="s">
        <v>53</v>
      </c>
      <c r="C29" s="16" t="s">
        <v>14</v>
      </c>
      <c r="D29" s="18" t="s">
        <v>50</v>
      </c>
      <c r="E29" s="19">
        <v>170</v>
      </c>
      <c r="F29" s="20">
        <v>2</v>
      </c>
      <c r="G29" s="20">
        <v>3</v>
      </c>
      <c r="H29" s="16">
        <f t="shared" si="2"/>
        <v>850</v>
      </c>
    </row>
    <row r="30" s="3" customFormat="1" spans="1:8">
      <c r="A30" s="16">
        <v>26</v>
      </c>
      <c r="B30" s="17"/>
      <c r="C30" s="16" t="s">
        <v>14</v>
      </c>
      <c r="D30" s="18" t="s">
        <v>51</v>
      </c>
      <c r="E30" s="19">
        <f>E29</f>
        <v>170</v>
      </c>
      <c r="F30" s="20">
        <v>35</v>
      </c>
      <c r="G30" s="20">
        <v>22</v>
      </c>
      <c r="H30" s="16">
        <f t="shared" si="2"/>
        <v>9690</v>
      </c>
    </row>
    <row r="31" s="3" customFormat="1" spans="1:8">
      <c r="A31" s="16">
        <v>27</v>
      </c>
      <c r="B31" s="17"/>
      <c r="C31" s="16" t="s">
        <v>14</v>
      </c>
      <c r="D31" s="18" t="s">
        <v>54</v>
      </c>
      <c r="E31" s="19">
        <f>E29</f>
        <v>170</v>
      </c>
      <c r="F31" s="20">
        <v>3</v>
      </c>
      <c r="G31" s="20">
        <v>15</v>
      </c>
      <c r="H31" s="16">
        <f t="shared" si="2"/>
        <v>3060</v>
      </c>
    </row>
    <row r="32" s="3" customFormat="1" spans="1:8">
      <c r="A32" s="16">
        <v>28</v>
      </c>
      <c r="B32" s="17" t="s">
        <v>55</v>
      </c>
      <c r="C32" s="16" t="s">
        <v>56</v>
      </c>
      <c r="D32" s="18" t="s">
        <v>57</v>
      </c>
      <c r="E32" s="19">
        <v>16</v>
      </c>
      <c r="F32" s="20">
        <v>855</v>
      </c>
      <c r="G32" s="20">
        <v>0</v>
      </c>
      <c r="H32" s="16">
        <f>(G32+F32)*E32</f>
        <v>13680</v>
      </c>
    </row>
    <row r="33" s="3" customFormat="1" spans="1:8">
      <c r="A33" s="16">
        <v>29</v>
      </c>
      <c r="B33" s="17"/>
      <c r="C33" s="16" t="s">
        <v>56</v>
      </c>
      <c r="D33" s="18" t="s">
        <v>58</v>
      </c>
      <c r="E33" s="19">
        <v>8</v>
      </c>
      <c r="F33" s="20">
        <v>360</v>
      </c>
      <c r="G33" s="20">
        <v>0</v>
      </c>
      <c r="H33" s="16">
        <f>(G33+F33)*E33</f>
        <v>2880</v>
      </c>
    </row>
    <row r="34" s="3" customFormat="1" spans="1:8">
      <c r="A34" s="16">
        <v>30</v>
      </c>
      <c r="B34" s="21" t="s">
        <v>59</v>
      </c>
      <c r="C34" s="16" t="s">
        <v>14</v>
      </c>
      <c r="D34" s="18"/>
      <c r="E34" s="19">
        <v>150</v>
      </c>
      <c r="F34" s="20">
        <v>1</v>
      </c>
      <c r="G34" s="20">
        <v>12</v>
      </c>
      <c r="H34" s="16">
        <f>(G34+F34)*E34</f>
        <v>1950</v>
      </c>
    </row>
    <row r="35" s="4" customFormat="1" ht="14.25" spans="1:247">
      <c r="A35" s="16">
        <v>31</v>
      </c>
      <c r="B35" s="17" t="s">
        <v>60</v>
      </c>
      <c r="C35" s="16" t="s">
        <v>14</v>
      </c>
      <c r="D35" s="18"/>
      <c r="E35" s="19">
        <v>22</v>
      </c>
      <c r="F35" s="20">
        <v>30</v>
      </c>
      <c r="G35" s="20">
        <v>25</v>
      </c>
      <c r="H35" s="16">
        <f>(G35+F35)*E35</f>
        <v>1210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</row>
    <row r="36" s="4" customFormat="1" ht="14.25" spans="1:247">
      <c r="A36" s="16">
        <v>32</v>
      </c>
      <c r="B36" s="21" t="s">
        <v>61</v>
      </c>
      <c r="C36" s="16" t="s">
        <v>17</v>
      </c>
      <c r="D36" s="18" t="s">
        <v>62</v>
      </c>
      <c r="E36" s="19">
        <v>35</v>
      </c>
      <c r="F36" s="20">
        <v>42</v>
      </c>
      <c r="G36" s="20">
        <v>0</v>
      </c>
      <c r="H36" s="16">
        <f>(G36+F36)*E36</f>
        <v>1470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</row>
    <row r="37" s="4" customFormat="1" ht="14.25" spans="1:247">
      <c r="A37" s="16">
        <v>33</v>
      </c>
      <c r="B37" s="21" t="s">
        <v>63</v>
      </c>
      <c r="C37" s="16" t="s">
        <v>12</v>
      </c>
      <c r="D37" s="18" t="s">
        <v>64</v>
      </c>
      <c r="E37" s="19">
        <v>30</v>
      </c>
      <c r="F37" s="20">
        <v>80</v>
      </c>
      <c r="G37" s="20">
        <v>220</v>
      </c>
      <c r="H37" s="16">
        <f>(G37+F37)*E37</f>
        <v>9000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</row>
    <row r="38" s="4" customFormat="1" ht="14.25" spans="1:247">
      <c r="A38" s="16">
        <v>34</v>
      </c>
      <c r="B38" s="21" t="s">
        <v>65</v>
      </c>
      <c r="C38" s="16" t="s">
        <v>12</v>
      </c>
      <c r="D38" s="18" t="s">
        <v>66</v>
      </c>
      <c r="E38" s="19">
        <v>30</v>
      </c>
      <c r="F38" s="20">
        <v>30</v>
      </c>
      <c r="G38" s="20">
        <v>120</v>
      </c>
      <c r="H38" s="16">
        <f>(G38+F38)*E38</f>
        <v>4500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</row>
    <row r="39" s="4" customFormat="1" ht="14.25" spans="1:247">
      <c r="A39" s="16">
        <v>35</v>
      </c>
      <c r="B39" s="17" t="s">
        <v>67</v>
      </c>
      <c r="C39" s="16" t="s">
        <v>12</v>
      </c>
      <c r="D39" s="18" t="s">
        <v>68</v>
      </c>
      <c r="E39" s="19">
        <v>1</v>
      </c>
      <c r="F39" s="20">
        <v>0</v>
      </c>
      <c r="G39" s="20">
        <v>0</v>
      </c>
      <c r="H39" s="16">
        <f>(G39+F39)*E39</f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</row>
    <row r="40" s="4" customFormat="1" ht="14.25" spans="1:247">
      <c r="A40" s="16">
        <v>36</v>
      </c>
      <c r="B40" s="21" t="s">
        <v>69</v>
      </c>
      <c r="C40" s="16" t="s">
        <v>12</v>
      </c>
      <c r="D40" s="18" t="s">
        <v>68</v>
      </c>
      <c r="E40" s="19">
        <v>1</v>
      </c>
      <c r="F40" s="20">
        <v>0</v>
      </c>
      <c r="G40" s="20">
        <v>0</v>
      </c>
      <c r="H40" s="16">
        <f>(G40+F40)*E40</f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</row>
    <row r="41" spans="1:8">
      <c r="A41" s="22" t="s">
        <v>70</v>
      </c>
      <c r="B41" s="22"/>
      <c r="C41" s="22"/>
      <c r="D41" s="22"/>
      <c r="E41" s="23"/>
      <c r="F41" s="24"/>
      <c r="G41" s="24"/>
      <c r="H41" s="25"/>
    </row>
    <row r="42" ht="24" spans="1:8">
      <c r="A42" s="26">
        <v>1</v>
      </c>
      <c r="B42" s="27" t="s">
        <v>71</v>
      </c>
      <c r="C42" s="26" t="s">
        <v>12</v>
      </c>
      <c r="D42" s="27" t="s">
        <v>72</v>
      </c>
      <c r="E42" s="28">
        <v>1</v>
      </c>
      <c r="F42" s="24">
        <v>1500</v>
      </c>
      <c r="G42" s="24"/>
      <c r="H42" s="25">
        <f t="shared" ref="H42:H45" si="3">F42*E42</f>
        <v>1500</v>
      </c>
    </row>
    <row r="43" ht="24" spans="1:8">
      <c r="A43" s="26">
        <v>2</v>
      </c>
      <c r="B43" s="27" t="s">
        <v>73</v>
      </c>
      <c r="C43" s="26" t="s">
        <v>12</v>
      </c>
      <c r="D43" s="29" t="s">
        <v>74</v>
      </c>
      <c r="E43" s="28">
        <v>1</v>
      </c>
      <c r="F43" s="24">
        <v>800</v>
      </c>
      <c r="G43" s="24"/>
      <c r="H43" s="25">
        <f t="shared" si="3"/>
        <v>800</v>
      </c>
    </row>
    <row r="44" ht="24" spans="1:8">
      <c r="A44" s="26">
        <v>3</v>
      </c>
      <c r="B44" s="27" t="s">
        <v>75</v>
      </c>
      <c r="C44" s="26" t="s">
        <v>12</v>
      </c>
      <c r="D44" s="27" t="s">
        <v>76</v>
      </c>
      <c r="E44" s="28">
        <v>1</v>
      </c>
      <c r="F44" s="24">
        <v>2500</v>
      </c>
      <c r="G44" s="24"/>
      <c r="H44" s="25">
        <f t="shared" si="3"/>
        <v>2500</v>
      </c>
    </row>
    <row r="45" ht="27" spans="1:8">
      <c r="A45" s="26">
        <v>4</v>
      </c>
      <c r="B45" s="27" t="s">
        <v>77</v>
      </c>
      <c r="C45" s="16" t="s">
        <v>14</v>
      </c>
      <c r="D45" s="30" t="s">
        <v>78</v>
      </c>
      <c r="E45" s="28">
        <v>180</v>
      </c>
      <c r="F45" s="13">
        <v>25</v>
      </c>
      <c r="G45" s="24"/>
      <c r="H45" s="25">
        <f t="shared" si="3"/>
        <v>4500</v>
      </c>
    </row>
    <row r="46" ht="13.5" spans="1:8">
      <c r="A46" s="26">
        <v>5</v>
      </c>
      <c r="B46" s="27" t="s">
        <v>79</v>
      </c>
      <c r="C46" s="26" t="s">
        <v>12</v>
      </c>
      <c r="D46" s="30" t="s">
        <v>80</v>
      </c>
      <c r="E46" s="28">
        <v>0</v>
      </c>
      <c r="F46" s="13">
        <v>0</v>
      </c>
      <c r="G46" s="24"/>
      <c r="H46" s="25">
        <v>0</v>
      </c>
    </row>
    <row r="47" spans="1:8">
      <c r="A47" s="31" t="s">
        <v>81</v>
      </c>
      <c r="B47" s="31"/>
      <c r="C47" s="32"/>
      <c r="D47" s="33"/>
      <c r="E47" s="33"/>
      <c r="F47" s="33"/>
      <c r="G47" s="33"/>
      <c r="H47" s="34"/>
    </row>
    <row r="48" spans="1:8">
      <c r="A48" s="35" t="s">
        <v>82</v>
      </c>
      <c r="B48" s="35"/>
      <c r="C48" s="35"/>
      <c r="D48" s="36"/>
      <c r="E48" s="35"/>
      <c r="F48" s="37"/>
      <c r="G48" s="38"/>
      <c r="H48" s="39">
        <f>SUM(H5:H46)</f>
        <v>145755</v>
      </c>
    </row>
    <row r="49" ht="13.5" spans="1:8">
      <c r="A49" s="40" t="s">
        <v>83</v>
      </c>
      <c r="B49" s="40"/>
      <c r="C49" s="40" t="s">
        <v>84</v>
      </c>
      <c r="D49" s="40"/>
      <c r="E49" s="40"/>
      <c r="F49" s="41"/>
      <c r="G49" s="40"/>
      <c r="H49" s="42"/>
    </row>
    <row r="50" ht="14.25" spans="1:8">
      <c r="A50" s="43"/>
      <c r="B50" s="43"/>
      <c r="C50" s="43"/>
      <c r="D50" s="43"/>
      <c r="E50" s="43"/>
      <c r="F50" s="43"/>
      <c r="G50" s="43"/>
      <c r="H50" s="43"/>
    </row>
    <row r="53" spans="1:8">
      <c r="A53" s="7"/>
      <c r="B53" s="7"/>
      <c r="C53" s="7"/>
      <c r="E53" s="7"/>
      <c r="F53" s="7"/>
      <c r="G53" s="7"/>
      <c r="H53" s="7"/>
    </row>
    <row r="54" spans="1:8">
      <c r="A54" s="7"/>
      <c r="B54" s="7"/>
      <c r="C54" s="7"/>
      <c r="E54" s="7"/>
      <c r="F54" s="7"/>
      <c r="G54" s="7"/>
      <c r="H54" s="7"/>
    </row>
    <row r="55" spans="1:8">
      <c r="A55" s="7"/>
      <c r="B55" s="7"/>
      <c r="C55" s="7"/>
      <c r="E55" s="7"/>
      <c r="F55" s="7"/>
      <c r="G55" s="7"/>
      <c r="H55" s="7"/>
    </row>
    <row r="56" spans="1:8">
      <c r="A56" s="7"/>
      <c r="B56" s="7"/>
      <c r="C56" s="7"/>
      <c r="E56" s="7"/>
      <c r="F56" s="7"/>
      <c r="G56" s="7"/>
      <c r="H56" s="7"/>
    </row>
    <row r="57" spans="1:8">
      <c r="A57" s="7"/>
      <c r="B57" s="7"/>
      <c r="C57" s="7"/>
      <c r="E57" s="7"/>
      <c r="F57" s="7"/>
      <c r="G57" s="7"/>
      <c r="H57" s="7"/>
    </row>
    <row r="58" spans="1:8">
      <c r="A58" s="7"/>
      <c r="B58" s="7"/>
      <c r="C58" s="7"/>
      <c r="E58" s="7"/>
      <c r="F58" s="7"/>
      <c r="G58" s="7"/>
      <c r="H58" s="7"/>
    </row>
    <row r="59" spans="1:8">
      <c r="A59" s="7"/>
      <c r="B59" s="7"/>
      <c r="C59" s="7"/>
      <c r="E59" s="7"/>
      <c r="F59" s="7"/>
      <c r="G59" s="7"/>
      <c r="H59" s="7"/>
    </row>
    <row r="60" spans="1:8">
      <c r="A60" s="7"/>
      <c r="B60" s="7"/>
      <c r="C60" s="7"/>
      <c r="E60" s="7"/>
      <c r="F60" s="7"/>
      <c r="G60" s="7"/>
      <c r="H60" s="7"/>
    </row>
    <row r="61" spans="1:8">
      <c r="A61" s="7"/>
      <c r="B61" s="7"/>
      <c r="C61" s="7"/>
      <c r="E61" s="7"/>
      <c r="F61" s="7"/>
      <c r="G61" s="7"/>
      <c r="H61" s="7"/>
    </row>
    <row r="62" spans="1:8">
      <c r="A62" s="7"/>
      <c r="B62" s="7"/>
      <c r="C62" s="7"/>
      <c r="E62" s="7"/>
      <c r="F62" s="7"/>
      <c r="G62" s="7"/>
      <c r="H62" s="7"/>
    </row>
    <row r="63" spans="1:8">
      <c r="A63" s="7"/>
      <c r="B63" s="7"/>
      <c r="C63" s="7"/>
      <c r="E63" s="7"/>
      <c r="F63" s="7"/>
      <c r="G63" s="7"/>
      <c r="H63" s="7"/>
    </row>
    <row r="64" spans="1:8">
      <c r="A64" s="7"/>
      <c r="B64" s="7"/>
      <c r="C64" s="7"/>
      <c r="E64" s="7"/>
      <c r="F64" s="7"/>
      <c r="G64" s="7"/>
      <c r="H64" s="7"/>
    </row>
    <row r="65" spans="1:8">
      <c r="A65" s="7"/>
      <c r="B65" s="7"/>
      <c r="C65" s="7"/>
      <c r="E65" s="7"/>
      <c r="F65" s="7"/>
      <c r="G65" s="7"/>
      <c r="H65" s="7"/>
    </row>
    <row r="71" ht="14.25" spans="2:5">
      <c r="B71" s="46"/>
      <c r="C71" s="46"/>
      <c r="D71" s="46"/>
      <c r="E71" s="46"/>
    </row>
  </sheetData>
  <mergeCells count="20">
    <mergeCell ref="A1:H1"/>
    <mergeCell ref="A2:D2"/>
    <mergeCell ref="E2:H2"/>
    <mergeCell ref="C47:H47"/>
    <mergeCell ref="A48:B48"/>
    <mergeCell ref="C48:E48"/>
    <mergeCell ref="F48:G48"/>
    <mergeCell ref="A49:B49"/>
    <mergeCell ref="C49:H49"/>
    <mergeCell ref="A3:A4"/>
    <mergeCell ref="B3:B4"/>
    <mergeCell ref="B26:B28"/>
    <mergeCell ref="B29:B31"/>
    <mergeCell ref="B32:B33"/>
    <mergeCell ref="C3:C4"/>
    <mergeCell ref="D3:D4"/>
    <mergeCell ref="E3:E4"/>
    <mergeCell ref="F3:F4"/>
    <mergeCell ref="G3:G4"/>
    <mergeCell ref="H3:H4"/>
  </mergeCells>
  <printOptions horizontalCentered="1"/>
  <pageMargins left="0.590277777777778" right="0.590277777777778" top="0.590277777777778" bottom="0.590277777777778" header="0.5" footer="0.5"/>
  <pageSetup paperSize="9" scale="87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局改施工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小陈 the vast clear sky</cp:lastModifiedBy>
  <dcterms:created xsi:type="dcterms:W3CDTF">2024-11-08T08:54:00Z</dcterms:created>
  <dcterms:modified xsi:type="dcterms:W3CDTF">2025-05-24T10:45:58Z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B83378C6CA5D4EBC83E91024C6F9E5C3_11</vt:lpwstr>
  </property>
  <property fmtid="{D5CDD505-2E9C-101B-9397-08002B2CF9AE}" pid="3" name="KSOProductBuildVer">
    <vt:lpwstr>2052-12.1.0.21171</vt:lpwstr>
  </property>
</Properties>
</file>