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ang/GitHubRepository/bimpb-parallelization/test_proteins/"/>
    </mc:Choice>
  </mc:AlternateContent>
  <xr:revisionPtr revIDLastSave="0" documentId="8_{ED697DE7-EC9B-6349-B9F1-FADEB94B1DA8}" xr6:coauthVersionLast="47" xr6:coauthVersionMax="47" xr10:uidLastSave="{00000000-0000-0000-0000-000000000000}"/>
  <bookViews>
    <workbookView xWindow="9700" yWindow="500" windowWidth="19100" windowHeight="15980" xr2:uid="{B196EACA-D01E-0E40-8609-4E3B6DEE13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E63" i="1" s="1"/>
  <c r="I65" i="1"/>
  <c r="I66" i="1"/>
  <c r="I67" i="1"/>
  <c r="I68" i="1"/>
  <c r="I69" i="1"/>
  <c r="I70" i="1"/>
  <c r="I71" i="1"/>
  <c r="I64" i="1"/>
  <c r="H64" i="1" l="1"/>
  <c r="H65" i="1"/>
  <c r="H71" i="1"/>
  <c r="H63" i="1"/>
  <c r="H70" i="1"/>
  <c r="F71" i="1"/>
  <c r="H69" i="1"/>
  <c r="H68" i="1"/>
  <c r="H67" i="1"/>
  <c r="F63" i="1"/>
  <c r="F70" i="1"/>
  <c r="F69" i="1"/>
  <c r="F68" i="1"/>
  <c r="F67" i="1"/>
  <c r="H66" i="1"/>
  <c r="F66" i="1"/>
  <c r="F65" i="1"/>
  <c r="F64" i="1"/>
</calcChain>
</file>

<file path=xl/sharedStrings.xml><?xml version="1.0" encoding="utf-8"?>
<sst xmlns="http://schemas.openxmlformats.org/spreadsheetml/2006/main" count="109" uniqueCount="54">
  <si>
    <t>6wji</t>
  </si>
  <si>
    <t>module load gcc-9.2 hpcx</t>
  </si>
  <si>
    <t>srun -n 256 ./bimpb_mpi.exe PDBID</t>
  </si>
  <si>
    <t>openmp</t>
  </si>
  <si>
    <t>E</t>
  </si>
  <si>
    <t>err</t>
  </si>
  <si>
    <t>iter</t>
  </si>
  <si>
    <t>area</t>
  </si>
  <si>
    <t>6yi3</t>
  </si>
  <si>
    <t>7act</t>
  </si>
  <si>
    <t>7cr5</t>
  </si>
  <si>
    <t>7n3c</t>
  </si>
  <si>
    <t>7sts</t>
  </si>
  <si>
    <t>MPI</t>
  </si>
  <si>
    <t>PDBID</t>
  </si>
  <si>
    <t>CUDA</t>
  </si>
  <si>
    <t>$ module load nvhpc-22.2  \</t>
  </si>
  <si>
    <t>$ srun -p v100x8 --gres=gpu:1 ./bimpb_cuda.exe</t>
  </si>
  <si>
    <t>KOKKOS</t>
  </si>
  <si>
    <t>pdb2pqr30 --ff=AMBER --drop-water 7sts.pdb 7sts.pqr</t>
  </si>
  <si>
    <t>nspt</t>
  </si>
  <si>
    <t>natm</t>
  </si>
  <si>
    <t>den=12</t>
  </si>
  <si>
    <t>prob=1.4</t>
  </si>
  <si>
    <t>nface</t>
  </si>
  <si>
    <t>CPU</t>
  </si>
  <si>
    <t>salloc -p mic -N8 -n256 --x11=first</t>
  </si>
  <si>
    <t>--ntasks-per-node=10</t>
  </si>
  <si>
    <t>#!/bin/bash</t>
  </si>
  <si>
    <t>#SBATCH -J mpi_6yi3</t>
  </si>
  <si>
    <t>#SBATCH -o mpi_6yi3.out</t>
  </si>
  <si>
    <t>#SBATCH -N 16</t>
  </si>
  <si>
    <t>#SBATCH -n 1</t>
  </si>
  <si>
    <t>#SBATCH -p standard-mem-s</t>
  </si>
  <si>
    <t>#SBATCH --mem=40GB</t>
  </si>
  <si>
    <t>#SBATCH -t 2000</t>
  </si>
  <si>
    <t>export OMP_NUM_THREADS=36</t>
  </si>
  <si>
    <t>256 MPI</t>
  </si>
  <si>
    <t>1024MPI</t>
  </si>
  <si>
    <t>OMP28</t>
  </si>
  <si>
    <t>Processor</t>
  </si>
  <si>
    <t>MPI for 7n3c</t>
  </si>
  <si>
    <t>mic</t>
  </si>
  <si>
    <t>standard-mem-s</t>
  </si>
  <si>
    <t>1152MPI</t>
  </si>
  <si>
    <t xml:space="preserve">iteration check </t>
  </si>
  <si>
    <t>Kokkos</t>
  </si>
  <si>
    <t>TABI</t>
  </si>
  <si>
    <t>energy</t>
  </si>
  <si>
    <t>mac=0.1</t>
  </si>
  <si>
    <t xml:space="preserve">mac </t>
  </si>
  <si>
    <t>pre</t>
  </si>
  <si>
    <t>den</t>
  </si>
  <si>
    <t>standard-mem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</si>
</sst>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8000"/>
      <name val="Menlo"/>
      <family val="2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2D3B45"/>
      <name val="Monac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2FED-C10B-BC4C-BF34-E1F2D80DC34F}">
  <dimension ref="A1:V90"/>
  <sheetViews>
    <sheetView tabSelected="1" topLeftCell="A10" zoomScale="116" workbookViewId="0">
      <selection activeCell="D59" sqref="D59"/>
    </sheetView>
  </sheetViews>
  <sheetFormatPr baseColWidth="10" defaultRowHeight="16" x14ac:dyDescent="0.2"/>
  <cols>
    <col min="1" max="4" width="10.83203125" style="4"/>
    <col min="5" max="5" width="27.5" style="5" bestFit="1" customWidth="1"/>
    <col min="6" max="6" width="10.83203125" style="4"/>
    <col min="7" max="7" width="8.33203125" style="4" bestFit="1" customWidth="1"/>
    <col min="8" max="8" width="10.6640625" style="6" bestFit="1" customWidth="1"/>
    <col min="9" max="9" width="12" style="4" customWidth="1"/>
    <col min="10" max="12" width="10.83203125" style="4"/>
    <col min="13" max="13" width="11.1640625" style="4" customWidth="1"/>
    <col min="14" max="14" width="8.83203125" style="4" customWidth="1"/>
    <col min="15" max="16384" width="10.83203125" style="4"/>
  </cols>
  <sheetData>
    <row r="1" spans="1:22" x14ac:dyDescent="0.2">
      <c r="C1" s="4" t="s">
        <v>19</v>
      </c>
    </row>
    <row r="2" spans="1:22" x14ac:dyDescent="0.2">
      <c r="F2" s="7" t="s">
        <v>27</v>
      </c>
      <c r="U2" s="1" t="s">
        <v>28</v>
      </c>
    </row>
    <row r="3" spans="1:22" x14ac:dyDescent="0.2">
      <c r="U3" s="1" t="s">
        <v>29</v>
      </c>
    </row>
    <row r="4" spans="1:22" x14ac:dyDescent="0.2">
      <c r="A4" s="24" t="s">
        <v>26</v>
      </c>
      <c r="B4" s="24"/>
      <c r="C4" s="24"/>
      <c r="D4" s="24"/>
      <c r="E4" s="24"/>
      <c r="U4" s="1" t="s">
        <v>30</v>
      </c>
    </row>
    <row r="5" spans="1:22" x14ac:dyDescent="0.2">
      <c r="A5" s="24" t="s">
        <v>1</v>
      </c>
      <c r="B5" s="24"/>
      <c r="C5" s="24"/>
      <c r="D5" s="24"/>
      <c r="E5" s="24"/>
      <c r="U5" s="1" t="s">
        <v>31</v>
      </c>
    </row>
    <row r="6" spans="1:22" x14ac:dyDescent="0.2">
      <c r="A6" s="24" t="s">
        <v>2</v>
      </c>
      <c r="B6" s="24"/>
      <c r="C6" s="24"/>
      <c r="D6" s="24"/>
      <c r="E6" s="24"/>
      <c r="U6" s="1" t="s">
        <v>32</v>
      </c>
    </row>
    <row r="7" spans="1:22" x14ac:dyDescent="0.2">
      <c r="U7" s="1" t="s">
        <v>33</v>
      </c>
    </row>
    <row r="8" spans="1:22" x14ac:dyDescent="0.2">
      <c r="D8" s="24" t="s">
        <v>13</v>
      </c>
      <c r="E8" s="24"/>
      <c r="F8" s="24"/>
      <c r="G8" s="24"/>
      <c r="H8" s="24"/>
      <c r="I8" s="24"/>
      <c r="N8" s="4" t="s">
        <v>43</v>
      </c>
      <c r="V8" s="1" t="s">
        <v>34</v>
      </c>
    </row>
    <row r="9" spans="1:22" x14ac:dyDescent="0.2">
      <c r="D9" s="4" t="s">
        <v>14</v>
      </c>
      <c r="E9" s="4" t="s">
        <v>25</v>
      </c>
      <c r="F9" s="5" t="s">
        <v>4</v>
      </c>
      <c r="G9" s="4" t="s">
        <v>6</v>
      </c>
      <c r="H9" s="4" t="s">
        <v>5</v>
      </c>
      <c r="I9" s="6" t="s">
        <v>7</v>
      </c>
      <c r="J9" s="4" t="s">
        <v>20</v>
      </c>
      <c r="K9" s="4" t="s">
        <v>24</v>
      </c>
      <c r="L9" s="4" t="s">
        <v>21</v>
      </c>
      <c r="V9" s="1" t="s">
        <v>35</v>
      </c>
    </row>
    <row r="10" spans="1:22" x14ac:dyDescent="0.2">
      <c r="C10" s="4" t="s">
        <v>37</v>
      </c>
      <c r="D10" s="4" t="s">
        <v>0</v>
      </c>
      <c r="E10" s="4">
        <v>7394.804991</v>
      </c>
      <c r="F10" s="5">
        <v>-14016.023608</v>
      </c>
      <c r="G10" s="4">
        <v>14</v>
      </c>
      <c r="H10" s="8">
        <v>9.8518579999999994E-5</v>
      </c>
      <c r="I10" s="6">
        <v>7394.8060569999998</v>
      </c>
      <c r="J10" s="4">
        <v>320617</v>
      </c>
      <c r="K10" s="4">
        <v>641266</v>
      </c>
      <c r="L10" s="4">
        <v>10182</v>
      </c>
      <c r="V10" s="1"/>
    </row>
    <row r="11" spans="1:22" x14ac:dyDescent="0.2">
      <c r="A11" s="4" t="s">
        <v>44</v>
      </c>
      <c r="B11" s="4">
        <v>569.20084799999995</v>
      </c>
      <c r="C11" s="4" t="s">
        <v>38</v>
      </c>
      <c r="D11" s="4" t="s">
        <v>0</v>
      </c>
      <c r="E11" s="4">
        <v>2116.6449689999999</v>
      </c>
      <c r="F11" s="5">
        <v>-14016.023608</v>
      </c>
      <c r="G11" s="4">
        <v>14</v>
      </c>
      <c r="H11" s="8">
        <v>9.8518579999999994E-5</v>
      </c>
      <c r="I11" s="6"/>
    </row>
    <row r="12" spans="1:22" x14ac:dyDescent="0.2">
      <c r="A12" s="4" t="s">
        <v>44</v>
      </c>
      <c r="B12" s="4">
        <v>63.986542</v>
      </c>
      <c r="C12" s="4" t="s">
        <v>38</v>
      </c>
      <c r="D12" s="4" t="s">
        <v>8</v>
      </c>
      <c r="E12" s="4">
        <v>572.41321100000005</v>
      </c>
      <c r="F12" s="5">
        <v>-1941.8134680000001</v>
      </c>
      <c r="G12" s="4">
        <v>10</v>
      </c>
      <c r="H12" s="8">
        <v>8.481567E-5</v>
      </c>
      <c r="I12" s="6"/>
    </row>
    <row r="13" spans="1:22" x14ac:dyDescent="0.2">
      <c r="A13" s="4" t="s">
        <v>44</v>
      </c>
      <c r="B13" s="4">
        <v>58.552599999999998</v>
      </c>
      <c r="C13" s="4" t="s">
        <v>38</v>
      </c>
      <c r="D13" s="4" t="s">
        <v>9</v>
      </c>
      <c r="E13" s="4">
        <v>669.31340899999998</v>
      </c>
      <c r="F13" s="5">
        <v>-1934.4890150000001</v>
      </c>
      <c r="G13" s="4">
        <v>14</v>
      </c>
      <c r="H13" s="8">
        <v>8.6850569999999996E-5</v>
      </c>
      <c r="I13" s="6"/>
    </row>
    <row r="14" spans="1:22" x14ac:dyDescent="0.2">
      <c r="B14" s="4">
        <v>2600.0215149999999</v>
      </c>
      <c r="C14" s="4" t="s">
        <v>38</v>
      </c>
      <c r="D14" s="4" t="s">
        <v>10</v>
      </c>
      <c r="E14" s="4">
        <v>10019.004955</v>
      </c>
      <c r="F14" s="5">
        <v>-5786.6945459999997</v>
      </c>
      <c r="G14" s="4">
        <v>100</v>
      </c>
      <c r="H14" s="8">
        <v>2.3087269999999999E-4</v>
      </c>
      <c r="I14" s="6"/>
    </row>
    <row r="15" spans="1:22" x14ac:dyDescent="0.2">
      <c r="B15" s="4">
        <v>235.600101</v>
      </c>
      <c r="C15" s="4" t="s">
        <v>38</v>
      </c>
      <c r="D15" s="4" t="s">
        <v>11</v>
      </c>
      <c r="E15" s="4">
        <v>2931.4725480000002</v>
      </c>
      <c r="F15" s="5">
        <v>-6013.6818640000001</v>
      </c>
      <c r="G15" s="4">
        <v>17</v>
      </c>
      <c r="H15" s="8">
        <v>8.5079560000000002E-5</v>
      </c>
      <c r="I15" s="6"/>
    </row>
    <row r="16" spans="1:22" x14ac:dyDescent="0.2">
      <c r="B16" s="4">
        <v>6929.7805040000003</v>
      </c>
      <c r="C16" s="4" t="s">
        <v>38</v>
      </c>
      <c r="D16" s="4" t="s">
        <v>12</v>
      </c>
      <c r="E16" s="4">
        <v>36187.866071999997</v>
      </c>
      <c r="F16" s="5">
        <v>-11583.257321999999</v>
      </c>
      <c r="G16" s="4">
        <v>100</v>
      </c>
      <c r="H16" s="8">
        <v>9.4290120000000005E-3</v>
      </c>
      <c r="I16" s="6"/>
    </row>
    <row r="22" spans="1:20" x14ac:dyDescent="0.2">
      <c r="A22" s="24" t="s">
        <v>36</v>
      </c>
      <c r="B22" s="24"/>
      <c r="C22" s="24"/>
      <c r="D22" s="24"/>
      <c r="E22" s="24"/>
    </row>
    <row r="23" spans="1:20" x14ac:dyDescent="0.2">
      <c r="C23" s="9" t="s">
        <v>3</v>
      </c>
      <c r="D23" s="9"/>
      <c r="E23" s="9"/>
      <c r="F23" s="9"/>
      <c r="G23" s="9"/>
      <c r="H23" s="9"/>
    </row>
    <row r="24" spans="1:20" x14ac:dyDescent="0.2">
      <c r="C24" s="4" t="s">
        <v>14</v>
      </c>
      <c r="D24" s="4" t="s">
        <v>25</v>
      </c>
      <c r="E24" s="5" t="s">
        <v>4</v>
      </c>
      <c r="F24" s="4" t="s">
        <v>6</v>
      </c>
      <c r="G24" s="4" t="s">
        <v>5</v>
      </c>
      <c r="H24" s="6" t="s">
        <v>7</v>
      </c>
      <c r="I24" s="4" t="s">
        <v>20</v>
      </c>
      <c r="J24" s="4" t="s">
        <v>24</v>
      </c>
      <c r="K24" s="4" t="s">
        <v>21</v>
      </c>
    </row>
    <row r="25" spans="1:20" x14ac:dyDescent="0.2">
      <c r="C25" s="4" t="s">
        <v>0</v>
      </c>
      <c r="D25" s="4">
        <v>235982.21231900001</v>
      </c>
      <c r="E25" s="5">
        <v>-14016.023608</v>
      </c>
      <c r="F25" s="4">
        <v>14</v>
      </c>
      <c r="G25" s="8">
        <v>9.8518579999999994E-5</v>
      </c>
    </row>
    <row r="26" spans="1:20" x14ac:dyDescent="0.2">
      <c r="C26" s="4" t="s">
        <v>8</v>
      </c>
      <c r="D26" s="4">
        <v>12064.077574999999</v>
      </c>
      <c r="E26" s="5">
        <v>-1941.8134680000001</v>
      </c>
      <c r="F26" s="4">
        <v>10</v>
      </c>
      <c r="G26" s="8">
        <v>8.481567E-5</v>
      </c>
      <c r="N26" s="4" t="s">
        <v>39</v>
      </c>
      <c r="O26" s="4">
        <v>10994.500612</v>
      </c>
      <c r="P26" s="5">
        <v>-1941.8134680000001</v>
      </c>
      <c r="Q26" s="4">
        <v>10</v>
      </c>
      <c r="R26" s="8">
        <v>8.481567E-5</v>
      </c>
      <c r="S26" s="6">
        <v>7516.4431050000003</v>
      </c>
    </row>
    <row r="27" spans="1:20" x14ac:dyDescent="0.2">
      <c r="C27" s="4" t="s">
        <v>9</v>
      </c>
      <c r="D27" s="4">
        <v>21610.738259000002</v>
      </c>
      <c r="E27" s="5">
        <v>-1934.4890150000001</v>
      </c>
      <c r="F27" s="4">
        <v>14</v>
      </c>
      <c r="G27" s="8">
        <v>8.6850569999999996E-5</v>
      </c>
    </row>
    <row r="28" spans="1:20" x14ac:dyDescent="0.2">
      <c r="C28" s="4" t="s">
        <v>10</v>
      </c>
      <c r="D28" s="4">
        <v>989152.49150500004</v>
      </c>
      <c r="E28" s="5">
        <v>-5786.6945459999997</v>
      </c>
      <c r="F28" s="4">
        <v>100</v>
      </c>
      <c r="G28" s="8"/>
    </row>
    <row r="29" spans="1:20" x14ac:dyDescent="0.2">
      <c r="C29" s="4" t="s">
        <v>11</v>
      </c>
      <c r="D29" s="4">
        <v>194614.874656</v>
      </c>
      <c r="E29" s="5">
        <v>-6013.6818640000001</v>
      </c>
      <c r="F29" s="4">
        <v>17</v>
      </c>
      <c r="G29" s="8">
        <v>8.5079560000000002E-5</v>
      </c>
    </row>
    <row r="30" spans="1:20" x14ac:dyDescent="0.2">
      <c r="C30" s="4" t="s">
        <v>12</v>
      </c>
      <c r="F30" s="4">
        <v>100</v>
      </c>
    </row>
    <row r="32" spans="1:20" x14ac:dyDescent="0.2">
      <c r="O32" s="24"/>
      <c r="P32" s="24"/>
      <c r="Q32" s="24"/>
      <c r="R32" s="24"/>
      <c r="S32" s="24"/>
      <c r="T32" s="24"/>
    </row>
    <row r="33" spans="2:20" x14ac:dyDescent="0.2">
      <c r="D33" s="4" t="s">
        <v>16</v>
      </c>
      <c r="O33" s="24"/>
      <c r="P33" s="24"/>
      <c r="Q33" s="24"/>
      <c r="R33" s="24"/>
      <c r="S33" s="24"/>
      <c r="T33" s="24"/>
    </row>
    <row r="34" spans="2:20" x14ac:dyDescent="0.2">
      <c r="D34" s="4" t="s">
        <v>17</v>
      </c>
      <c r="O34" s="24"/>
      <c r="P34" s="24"/>
      <c r="Q34" s="24"/>
      <c r="R34" s="24"/>
      <c r="S34" s="24"/>
      <c r="T34" s="24"/>
    </row>
    <row r="35" spans="2:20" x14ac:dyDescent="0.2">
      <c r="O35" s="24"/>
      <c r="P35" s="24"/>
      <c r="Q35" s="24"/>
      <c r="R35" s="24"/>
      <c r="S35" s="24"/>
      <c r="T35" s="24"/>
    </row>
    <row r="36" spans="2:20" x14ac:dyDescent="0.2">
      <c r="C36" s="4" t="s">
        <v>15</v>
      </c>
      <c r="D36" s="4" t="s">
        <v>25</v>
      </c>
      <c r="E36" s="5" t="s">
        <v>4</v>
      </c>
      <c r="F36" s="4" t="s">
        <v>6</v>
      </c>
      <c r="G36" s="4" t="s">
        <v>5</v>
      </c>
      <c r="H36" s="6" t="s">
        <v>7</v>
      </c>
      <c r="I36" s="4" t="s">
        <v>20</v>
      </c>
      <c r="J36" s="4" t="s">
        <v>24</v>
      </c>
      <c r="K36" s="4" t="s">
        <v>21</v>
      </c>
      <c r="O36" s="24"/>
      <c r="P36" s="24"/>
      <c r="Q36" s="24"/>
      <c r="R36" s="24"/>
      <c r="S36" s="24"/>
      <c r="T36" s="24"/>
    </row>
    <row r="37" spans="2:20" x14ac:dyDescent="0.2">
      <c r="C37" s="4" t="s">
        <v>0</v>
      </c>
      <c r="D37" s="4">
        <v>147.82078300000001</v>
      </c>
      <c r="E37" s="5">
        <v>-14016.023608</v>
      </c>
      <c r="F37" s="4">
        <v>14</v>
      </c>
      <c r="G37" s="8">
        <v>9.8518579999999994E-5</v>
      </c>
    </row>
    <row r="38" spans="2:20" x14ac:dyDescent="0.2">
      <c r="C38" s="4" t="s">
        <v>8</v>
      </c>
      <c r="D38" s="4">
        <v>9.9428260000000002</v>
      </c>
      <c r="E38" s="5">
        <v>-1941.8134680000001</v>
      </c>
      <c r="F38" s="4">
        <v>10</v>
      </c>
      <c r="G38" s="8">
        <v>8.481567E-5</v>
      </c>
    </row>
    <row r="39" spans="2:20" x14ac:dyDescent="0.2">
      <c r="C39" s="4" t="s">
        <v>9</v>
      </c>
      <c r="D39" s="4">
        <v>17.039887</v>
      </c>
      <c r="E39" s="5">
        <v>-1934.4890150000001</v>
      </c>
      <c r="F39" s="4">
        <v>14</v>
      </c>
      <c r="G39" s="8">
        <v>8.6850569999999996E-5</v>
      </c>
    </row>
    <row r="40" spans="2:20" x14ac:dyDescent="0.2">
      <c r="C40" s="4" t="s">
        <v>10</v>
      </c>
      <c r="D40" s="4">
        <v>744.16571199999998</v>
      </c>
      <c r="E40" s="5">
        <v>-5786.6945459999997</v>
      </c>
      <c r="F40" s="4">
        <v>100</v>
      </c>
      <c r="G40" s="8">
        <v>2.3087269999999999E-4</v>
      </c>
    </row>
    <row r="41" spans="2:20" x14ac:dyDescent="0.2">
      <c r="C41" s="4" t="s">
        <v>11</v>
      </c>
      <c r="D41" s="4">
        <v>128.15725800000001</v>
      </c>
      <c r="E41" s="5">
        <v>-6013.6818640000001</v>
      </c>
      <c r="F41" s="4">
        <v>17</v>
      </c>
      <c r="G41" s="8">
        <v>8.5079560000000002E-5</v>
      </c>
    </row>
    <row r="42" spans="2:20" x14ac:dyDescent="0.2">
      <c r="C42" s="4" t="s">
        <v>12</v>
      </c>
      <c r="D42" s="4">
        <v>2622.8670769999999</v>
      </c>
      <c r="E42" s="5">
        <v>-11583.257321999999</v>
      </c>
      <c r="F42" s="4">
        <v>100</v>
      </c>
      <c r="G42" s="8">
        <v>9.4290120000000005E-3</v>
      </c>
    </row>
    <row r="47" spans="2:20" x14ac:dyDescent="0.2">
      <c r="B47" s="4" t="s">
        <v>22</v>
      </c>
      <c r="D47" s="4" t="s">
        <v>23</v>
      </c>
    </row>
    <row r="49" spans="3:11" x14ac:dyDescent="0.2">
      <c r="C49" s="4" t="s">
        <v>18</v>
      </c>
      <c r="D49" s="4" t="s">
        <v>25</v>
      </c>
      <c r="E49" s="5" t="s">
        <v>4</v>
      </c>
      <c r="F49" s="4" t="s">
        <v>6</v>
      </c>
      <c r="G49" s="4" t="s">
        <v>5</v>
      </c>
      <c r="H49" s="6" t="s">
        <v>7</v>
      </c>
      <c r="I49" s="4" t="s">
        <v>20</v>
      </c>
      <c r="J49" s="4" t="s">
        <v>24</v>
      </c>
      <c r="K49" s="4" t="s">
        <v>21</v>
      </c>
    </row>
    <row r="50" spans="3:11" x14ac:dyDescent="0.2">
      <c r="C50" s="4" t="s">
        <v>0</v>
      </c>
      <c r="D50" s="4">
        <v>147.77355700000001</v>
      </c>
      <c r="E50" s="5">
        <v>-14016.023608</v>
      </c>
      <c r="F50" s="4">
        <v>14</v>
      </c>
      <c r="G50" s="8">
        <v>9.8518579999999994E-5</v>
      </c>
      <c r="H50" s="6">
        <v>28116.879793</v>
      </c>
      <c r="I50" s="4">
        <v>320617</v>
      </c>
      <c r="J50" s="4">
        <v>641266</v>
      </c>
      <c r="K50" s="4">
        <v>10182</v>
      </c>
    </row>
    <row r="51" spans="3:11" x14ac:dyDescent="0.2">
      <c r="C51" s="4" t="s">
        <v>8</v>
      </c>
      <c r="D51" s="4">
        <v>8.2588030000000003</v>
      </c>
      <c r="E51" s="5">
        <v>-1941.8134680000001</v>
      </c>
      <c r="F51" s="4">
        <v>10</v>
      </c>
      <c r="G51" s="8">
        <v>8.481567E-5</v>
      </c>
      <c r="H51" s="6">
        <v>7516.4431050000003</v>
      </c>
      <c r="I51" s="4">
        <v>84986</v>
      </c>
      <c r="J51" s="4">
        <v>169968</v>
      </c>
      <c r="K51" s="4">
        <v>2083</v>
      </c>
    </row>
    <row r="52" spans="3:11" x14ac:dyDescent="0.2">
      <c r="C52" s="4" t="s">
        <v>9</v>
      </c>
      <c r="D52" s="4">
        <v>16.865532000000002</v>
      </c>
      <c r="E52" s="5">
        <v>-1934.4890150000001</v>
      </c>
      <c r="F52" s="4">
        <v>14</v>
      </c>
      <c r="G52" s="8">
        <v>8.6850569999999996E-5</v>
      </c>
      <c r="H52" s="6">
        <v>8286.7008700000006</v>
      </c>
      <c r="I52" s="4">
        <v>94027</v>
      </c>
      <c r="J52" s="4">
        <v>188054</v>
      </c>
      <c r="K52" s="4">
        <v>2352</v>
      </c>
    </row>
    <row r="53" spans="3:11" x14ac:dyDescent="0.2">
      <c r="C53" s="4" t="s">
        <v>10</v>
      </c>
      <c r="D53" s="4">
        <v>724.46763499999997</v>
      </c>
      <c r="E53" s="5">
        <v>-5786.6945459999997</v>
      </c>
      <c r="F53" s="4">
        <v>100</v>
      </c>
      <c r="G53" s="8">
        <v>2.3087269999999999E-4</v>
      </c>
      <c r="H53" s="6">
        <v>22524.232942999999</v>
      </c>
      <c r="I53" s="4">
        <v>256613</v>
      </c>
      <c r="J53" s="4">
        <v>513226</v>
      </c>
      <c r="K53" s="4">
        <v>8133</v>
      </c>
    </row>
    <row r="54" spans="3:11" x14ac:dyDescent="0.2">
      <c r="C54" s="4" t="s">
        <v>11</v>
      </c>
      <c r="D54" s="4">
        <v>125.63612500000001</v>
      </c>
      <c r="E54" s="5">
        <v>-6013.6818640000001</v>
      </c>
      <c r="F54" s="4">
        <v>17</v>
      </c>
      <c r="G54" s="8">
        <v>8.5079560000000002E-5</v>
      </c>
      <c r="H54" s="4">
        <v>23244.854138999999</v>
      </c>
      <c r="I54" s="4">
        <v>265036</v>
      </c>
      <c r="J54" s="4">
        <v>530084</v>
      </c>
      <c r="K54" s="4">
        <v>8459</v>
      </c>
    </row>
    <row r="55" spans="3:11" x14ac:dyDescent="0.2">
      <c r="C55" s="4" t="s">
        <v>12</v>
      </c>
      <c r="D55" s="4">
        <v>2564.784885</v>
      </c>
      <c r="E55" s="5">
        <v>-11583.257321999999</v>
      </c>
      <c r="F55" s="4">
        <v>100</v>
      </c>
      <c r="G55" s="8">
        <v>9.4290120000000005E-3</v>
      </c>
      <c r="H55" s="6">
        <v>43457.632870000001</v>
      </c>
      <c r="I55" s="4">
        <v>496762</v>
      </c>
      <c r="J55" s="4">
        <v>993572</v>
      </c>
      <c r="K55" s="4">
        <v>15797</v>
      </c>
    </row>
    <row r="61" spans="3:11" x14ac:dyDescent="0.2">
      <c r="D61" s="4" t="s">
        <v>42</v>
      </c>
      <c r="E61" s="5" t="s">
        <v>53</v>
      </c>
    </row>
    <row r="62" spans="3:11" x14ac:dyDescent="0.2">
      <c r="C62" s="4" t="s">
        <v>40</v>
      </c>
      <c r="D62" s="5" t="s">
        <v>41</v>
      </c>
      <c r="E62" s="4">
        <v>195486.284403</v>
      </c>
    </row>
    <row r="63" spans="3:11" x14ac:dyDescent="0.2">
      <c r="C63" s="4">
        <v>1</v>
      </c>
      <c r="E63" s="2">
        <f>J64*E64</f>
        <v>196639.31910429295</v>
      </c>
      <c r="F63" s="4">
        <f>$E$63/E63/C63*100</f>
        <v>100</v>
      </c>
      <c r="H63" s="6">
        <f>$E$63/E63*100</f>
        <v>100</v>
      </c>
    </row>
    <row r="64" spans="3:11" x14ac:dyDescent="0.2">
      <c r="C64" s="4">
        <v>2</v>
      </c>
      <c r="D64" s="4">
        <v>730412.46389500005</v>
      </c>
      <c r="E64" s="5">
        <v>99298.834677999999</v>
      </c>
      <c r="F64" s="4">
        <f t="shared" ref="F64:F71" si="0">$E$63/E64/C64*100</f>
        <v>99.013910758339989</v>
      </c>
      <c r="H64" s="6">
        <f>$E$63/E64*100</f>
        <v>198.02782151667998</v>
      </c>
      <c r="I64" s="4">
        <f>E64/E65</f>
        <v>1.9404760032228976</v>
      </c>
      <c r="J64" s="4">
        <f>AVERAGE(I66:I70)</f>
        <v>1.9802782151667997</v>
      </c>
    </row>
    <row r="65" spans="3:19" x14ac:dyDescent="0.2">
      <c r="C65" s="4">
        <v>4</v>
      </c>
      <c r="D65" s="4">
        <v>363665.11350600002</v>
      </c>
      <c r="E65" s="5">
        <v>51172.410538999997</v>
      </c>
      <c r="F65" s="4">
        <f t="shared" si="0"/>
        <v>96.067058905906123</v>
      </c>
      <c r="G65" s="4">
        <v>1</v>
      </c>
      <c r="H65" s="6">
        <f t="shared" ref="H65:H71" si="1">$E$63/E65*100</f>
        <v>384.26823562362449</v>
      </c>
      <c r="I65" s="4">
        <f t="shared" ref="I65:I71" si="2">E65/E66</f>
        <v>1.707997924039236</v>
      </c>
    </row>
    <row r="66" spans="3:19" x14ac:dyDescent="0.2">
      <c r="C66" s="4">
        <v>8</v>
      </c>
      <c r="D66" s="4">
        <v>193105.75776800001</v>
      </c>
      <c r="E66" s="5">
        <v>29960.464131000001</v>
      </c>
      <c r="F66" s="4">
        <f t="shared" si="0"/>
        <v>82.041168589921327</v>
      </c>
      <c r="G66" s="4">
        <v>2</v>
      </c>
      <c r="H66" s="6">
        <f t="shared" si="1"/>
        <v>656.32934871937061</v>
      </c>
      <c r="I66" s="4">
        <f t="shared" si="2"/>
        <v>1.9504679947982715</v>
      </c>
    </row>
    <row r="67" spans="3:19" x14ac:dyDescent="0.2">
      <c r="C67" s="4">
        <v>16</v>
      </c>
      <c r="D67" s="4">
        <v>90898.775190999993</v>
      </c>
      <c r="E67" s="5">
        <v>15360.654064</v>
      </c>
      <c r="F67" s="4">
        <f t="shared" si="0"/>
        <v>80.009336795245403</v>
      </c>
      <c r="G67" s="4">
        <v>4</v>
      </c>
      <c r="H67" s="6">
        <f t="shared" si="1"/>
        <v>1280.1493887239264</v>
      </c>
      <c r="I67" s="4">
        <f t="shared" si="2"/>
        <v>1.9915868051425551</v>
      </c>
    </row>
    <row r="68" spans="3:19" x14ac:dyDescent="0.2">
      <c r="C68" s="4">
        <v>32</v>
      </c>
      <c r="D68" s="4">
        <v>45449.291109999998</v>
      </c>
      <c r="E68" s="5">
        <v>7712.771557</v>
      </c>
      <c r="F68" s="4">
        <f t="shared" si="0"/>
        <v>79.672769724808717</v>
      </c>
      <c r="G68" s="4">
        <v>8</v>
      </c>
      <c r="H68" s="6">
        <f t="shared" si="1"/>
        <v>2549.5286311938789</v>
      </c>
      <c r="I68" s="4">
        <f t="shared" si="2"/>
        <v>1.9898850984667253</v>
      </c>
    </row>
    <row r="69" spans="3:19" x14ac:dyDescent="0.2">
      <c r="C69" s="4">
        <v>64</v>
      </c>
      <c r="D69" s="4">
        <v>24142.298532000001</v>
      </c>
      <c r="E69" s="5">
        <v>3875.9883989999998</v>
      </c>
      <c r="F69" s="4">
        <f t="shared" si="0"/>
        <v>79.26982861448387</v>
      </c>
      <c r="G69" s="4">
        <v>16</v>
      </c>
      <c r="H69" s="6">
        <f t="shared" si="1"/>
        <v>5073.2690313269677</v>
      </c>
      <c r="I69" s="4">
        <f t="shared" si="2"/>
        <v>1.9909148729847419</v>
      </c>
    </row>
    <row r="70" spans="3:19" x14ac:dyDescent="0.2">
      <c r="C70" s="4">
        <v>128</v>
      </c>
      <c r="D70" s="4">
        <v>12041.327605</v>
      </c>
      <c r="E70" s="5">
        <v>1946.8378339999999</v>
      </c>
      <c r="F70" s="4">
        <f t="shared" si="0"/>
        <v>78.909740383763719</v>
      </c>
      <c r="G70" s="4">
        <v>32</v>
      </c>
      <c r="H70" s="6">
        <f t="shared" si="1"/>
        <v>10100.446769121756</v>
      </c>
      <c r="I70" s="4">
        <f t="shared" si="2"/>
        <v>1.9785363044417048</v>
      </c>
    </row>
    <row r="71" spans="3:19" x14ac:dyDescent="0.2">
      <c r="C71" s="4">
        <v>256</v>
      </c>
      <c r="D71" s="4">
        <v>6027.2320570000002</v>
      </c>
      <c r="E71" s="5">
        <v>983.97882800000002</v>
      </c>
      <c r="F71" s="4">
        <f t="shared" si="0"/>
        <v>78.062893061673094</v>
      </c>
      <c r="G71" s="4">
        <v>64</v>
      </c>
      <c r="H71" s="6">
        <f t="shared" si="1"/>
        <v>19984.100623788312</v>
      </c>
      <c r="I71" s="4" t="e">
        <f t="shared" si="2"/>
        <v>#DIV/0!</v>
      </c>
    </row>
    <row r="77" spans="3:19" x14ac:dyDescent="0.2">
      <c r="O77" s="24"/>
      <c r="P77" s="24"/>
      <c r="Q77" s="24"/>
      <c r="R77" s="24"/>
      <c r="S77" s="24"/>
    </row>
    <row r="80" spans="3:19" x14ac:dyDescent="0.2">
      <c r="C80"/>
    </row>
    <row r="81" spans="2:12" x14ac:dyDescent="0.2">
      <c r="C81"/>
    </row>
    <row r="82" spans="2:12" x14ac:dyDescent="0.2">
      <c r="B82" s="23" t="s">
        <v>45</v>
      </c>
      <c r="C82" s="23"/>
      <c r="D82" s="4" t="s">
        <v>15</v>
      </c>
      <c r="E82" s="4" t="s">
        <v>48</v>
      </c>
      <c r="F82" s="4" t="s">
        <v>46</v>
      </c>
      <c r="G82" s="5" t="s">
        <v>48</v>
      </c>
      <c r="H82" s="4" t="s">
        <v>47</v>
      </c>
      <c r="I82" s="4" t="s">
        <v>48</v>
      </c>
      <c r="J82" s="4" t="s">
        <v>52</v>
      </c>
      <c r="K82" s="4" t="s">
        <v>51</v>
      </c>
      <c r="L82" s="4" t="s">
        <v>50</v>
      </c>
    </row>
    <row r="83" spans="2:12" x14ac:dyDescent="0.2">
      <c r="C83" s="3" t="s">
        <v>8</v>
      </c>
      <c r="D83" s="4">
        <v>36</v>
      </c>
      <c r="E83" s="5">
        <v>-1945.7832820000001</v>
      </c>
      <c r="F83" s="4">
        <v>36</v>
      </c>
      <c r="G83" s="4">
        <v>-1945.7832820000001</v>
      </c>
      <c r="H83" s="4">
        <v>10</v>
      </c>
      <c r="I83" s="10">
        <v>-1948.9274852245001</v>
      </c>
      <c r="J83" s="4">
        <v>10</v>
      </c>
      <c r="K83" s="4">
        <v>1</v>
      </c>
      <c r="L83" s="4">
        <v>0.8</v>
      </c>
    </row>
    <row r="84" spans="2:12" x14ac:dyDescent="0.2">
      <c r="C84" s="3"/>
      <c r="D84" s="4">
        <v>10</v>
      </c>
      <c r="E84" s="5">
        <v>-1941.8134680000001</v>
      </c>
      <c r="H84" s="4">
        <v>10</v>
      </c>
      <c r="I84" s="10">
        <v>-1945.18043081934</v>
      </c>
      <c r="J84" s="4">
        <v>12</v>
      </c>
      <c r="K84" s="4">
        <v>1</v>
      </c>
      <c r="L84" s="4">
        <v>0.8</v>
      </c>
    </row>
    <row r="85" spans="2:12" x14ac:dyDescent="0.2">
      <c r="C85" s="3"/>
      <c r="H85" s="4">
        <v>10</v>
      </c>
      <c r="I85" s="10">
        <v>-1945.2368229561901</v>
      </c>
      <c r="J85" s="4">
        <v>12</v>
      </c>
      <c r="K85" s="4">
        <v>0</v>
      </c>
      <c r="L85" s="4">
        <v>0.8</v>
      </c>
    </row>
    <row r="86" spans="2:12" x14ac:dyDescent="0.2">
      <c r="C86" s="3"/>
      <c r="H86" s="6">
        <v>39</v>
      </c>
      <c r="I86" s="10">
        <v>-1948.86409213603</v>
      </c>
      <c r="J86" s="4">
        <v>10</v>
      </c>
      <c r="K86" s="4">
        <v>0</v>
      </c>
      <c r="L86" s="4">
        <v>0.8</v>
      </c>
    </row>
    <row r="87" spans="2:12" x14ac:dyDescent="0.2">
      <c r="C87" s="3"/>
      <c r="J87" s="4">
        <v>10</v>
      </c>
      <c r="K87" s="4">
        <v>1</v>
      </c>
      <c r="L87" s="4" t="s">
        <v>49</v>
      </c>
    </row>
    <row r="88" spans="2:12" x14ac:dyDescent="0.2">
      <c r="C88" s="3"/>
      <c r="D88" s="11">
        <v>10</v>
      </c>
      <c r="E88" s="12">
        <v>-2056.2605450000001</v>
      </c>
      <c r="F88" s="13"/>
      <c r="G88" s="13"/>
      <c r="H88" s="14">
        <v>10</v>
      </c>
      <c r="I88" s="14">
        <v>-2057.61120207773</v>
      </c>
      <c r="J88" s="13">
        <v>2</v>
      </c>
      <c r="K88" s="13">
        <v>1</v>
      </c>
      <c r="L88" s="15">
        <v>0.8</v>
      </c>
    </row>
    <row r="89" spans="2:12" x14ac:dyDescent="0.2">
      <c r="D89" s="16"/>
      <c r="H89" s="6">
        <v>10</v>
      </c>
      <c r="I89" s="10">
        <v>-2056.23636370963</v>
      </c>
      <c r="J89" s="4">
        <v>2</v>
      </c>
      <c r="K89" s="4">
        <v>1</v>
      </c>
      <c r="L89" s="17">
        <v>0.1</v>
      </c>
    </row>
    <row r="90" spans="2:12" x14ac:dyDescent="0.2">
      <c r="D90" s="18"/>
      <c r="E90" s="19"/>
      <c r="F90" s="20"/>
      <c r="G90" s="20"/>
      <c r="H90" s="21">
        <v>10</v>
      </c>
      <c r="I90" s="10">
        <v>-2056.2363314454001</v>
      </c>
      <c r="J90" s="20">
        <v>2</v>
      </c>
      <c r="K90" s="20">
        <v>1</v>
      </c>
      <c r="L90" s="22">
        <v>0.01</v>
      </c>
    </row>
  </sheetData>
  <mergeCells count="12">
    <mergeCell ref="B82:C82"/>
    <mergeCell ref="O77:S77"/>
    <mergeCell ref="A4:E4"/>
    <mergeCell ref="A5:E5"/>
    <mergeCell ref="A6:E6"/>
    <mergeCell ref="D8:I8"/>
    <mergeCell ref="A22:E22"/>
    <mergeCell ref="O35:T35"/>
    <mergeCell ref="O36:T36"/>
    <mergeCell ref="O32:T32"/>
    <mergeCell ref="O33:T33"/>
    <mergeCell ref="O34:T3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Sharon</dc:creator>
  <cp:lastModifiedBy>Yang, Sharon</cp:lastModifiedBy>
  <dcterms:created xsi:type="dcterms:W3CDTF">2023-03-08T06:10:05Z</dcterms:created>
  <dcterms:modified xsi:type="dcterms:W3CDTF">2023-06-12T18:22:26Z</dcterms:modified>
</cp:coreProperties>
</file>