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30" windowHeight="12705" activeTab="2"/>
  </bookViews>
  <sheets>
    <sheet name="镜头" sheetId="2" r:id="rId1"/>
    <sheet name="火箭" sheetId="1" r:id="rId2"/>
    <sheet name="丰石工资单" sheetId="3" r:id="rId3"/>
  </sheets>
  <definedNames>
    <definedName name="_xlnm._FilterDatabase" localSheetId="1" hidden="1">火箭!$A$1:$N$10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A0CF9FFA23E34AF1A6E5D4D3B01237B4" descr="Snipaste_2024-10-25_11-09-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01525" y="1038225"/>
          <a:ext cx="883285" cy="496570"/>
        </a:xfrm>
        <a:prstGeom prst="rect">
          <a:avLst/>
        </a:prstGeom>
      </xdr:spPr>
    </xdr:pic>
  </etc:cellImage>
  <etc:cellImage>
    <xdr:pic>
      <xdr:nvPicPr>
        <xdr:cNvPr id="4" name="ID_01615F6E667E48CFA1B8A3F20BB2ACE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192000" y="857250"/>
          <a:ext cx="15611475" cy="8753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BA89ED3C532B437F88B2BCE60159174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192000" y="685800"/>
          <a:ext cx="15611475" cy="8705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4DF6C76C3CB84CA0A3715FA6FA63CC5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192000" y="514350"/>
          <a:ext cx="15611475" cy="868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AB17303D9111418E951A41C4F31F15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00" y="342900"/>
          <a:ext cx="15611475" cy="8829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3F365688E36D4182B7DE785E8F1921B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00" y="2647315"/>
          <a:ext cx="15611475" cy="8791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56C09199A31486B91EE9C5CE0D53F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192000" y="3183255"/>
          <a:ext cx="15611475" cy="8763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4C8350784B421FA4B13E52D60D829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192000" y="3717290"/>
          <a:ext cx="15611475" cy="87534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<sst xmlns="http://schemas.openxmlformats.org/spreadsheetml/2006/main" count="166" uniqueCount="79">
  <si>
    <t>镜头</t>
  </si>
  <si>
    <t>F1.2</t>
  </si>
  <si>
    <t>F1.4</t>
  </si>
  <si>
    <t>F1.8</t>
  </si>
  <si>
    <t>F2.0</t>
  </si>
  <si>
    <t>F2.4</t>
  </si>
  <si>
    <t>名称</t>
  </si>
  <si>
    <t>国家</t>
  </si>
  <si>
    <t>首飞时间</t>
  </si>
  <si>
    <t>起飞质量</t>
  </si>
  <si>
    <t>起飞推力</t>
  </si>
  <si>
    <t>LEO(低地球轨道)</t>
  </si>
  <si>
    <t>SSO(太阳同步轨道)</t>
  </si>
  <si>
    <t>MTO(中地球转移轨道)</t>
  </si>
  <si>
    <t>MEO(中地球轨道)</t>
  </si>
  <si>
    <t>GTO(同步转移轨道)</t>
  </si>
  <si>
    <t>GEO(地球同步轨道)</t>
  </si>
  <si>
    <t>TLI(地月转移轨道)</t>
  </si>
  <si>
    <t>TMI(地火转移轨道)</t>
  </si>
  <si>
    <t>地冥(地木)轨道</t>
  </si>
  <si>
    <t>长征5号</t>
  </si>
  <si>
    <t>中国</t>
  </si>
  <si>
    <t>13/6.7(YZ-2上面级)</t>
  </si>
  <si>
    <t>4.5(YZ-2上面级)</t>
  </si>
  <si>
    <t>5.1(YZ-2上面级)</t>
  </si>
  <si>
    <t>长征7号改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</si>
  <si>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128kN</t>
    </r>
  </si>
  <si>
    <t>德尔塔IV</t>
  </si>
  <si>
    <t>美国</t>
  </si>
  <si>
    <t>猎鹰9</t>
  </si>
  <si>
    <t>7607kN</t>
  </si>
  <si>
    <t>猎鹰重型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</si>
  <si>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2819kN</t>
    </r>
  </si>
  <si>
    <t>星舰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</si>
  <si>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4432kN</t>
    </r>
  </si>
  <si>
    <t>H3</t>
  </si>
  <si>
    <t>日本</t>
  </si>
  <si>
    <t>&gt;4</t>
  </si>
  <si>
    <t>阿丽亚娜-6</t>
  </si>
  <si>
    <t>欧洲</t>
  </si>
  <si>
    <t>安加拉-A5</t>
  </si>
  <si>
    <t>俄罗斯</t>
  </si>
  <si>
    <t>月份</t>
  </si>
  <si>
    <t>应发工资项</t>
  </si>
  <si>
    <t>工资扣除项</t>
  </si>
  <si>
    <t>本月实发工资</t>
  </si>
  <si>
    <t>基本工资</t>
  </si>
  <si>
    <t>绩效工资</t>
  </si>
  <si>
    <t>项目津贴</t>
  </si>
  <si>
    <t>通信补贴</t>
  </si>
  <si>
    <t>加班/补发工资</t>
  </si>
  <si>
    <t>奖金/其它补贴</t>
  </si>
  <si>
    <t>社保</t>
  </si>
  <si>
    <t>公积金</t>
  </si>
  <si>
    <t>请假/其它扣款金额</t>
  </si>
  <si>
    <t>持证绩效扣款金额</t>
  </si>
  <si>
    <t>社保公积金扣差额</t>
  </si>
  <si>
    <t>个税</t>
  </si>
  <si>
    <t>2024-01</t>
  </si>
  <si>
    <t>4350.00</t>
  </si>
  <si>
    <t>5250.00</t>
  </si>
  <si>
    <t>0.00</t>
  </si>
  <si>
    <t>300.00</t>
  </si>
  <si>
    <t>200.00</t>
  </si>
  <si>
    <t>547.24</t>
  </si>
  <si>
    <t>218.00</t>
  </si>
  <si>
    <t>130.04</t>
  </si>
  <si>
    <t>2024-02</t>
  </si>
  <si>
    <t>50.00</t>
  </si>
  <si>
    <t>125.54</t>
  </si>
  <si>
    <t>2024-03</t>
  </si>
  <si>
    <t>124.04</t>
  </si>
  <si>
    <t>2024-04</t>
  </si>
  <si>
    <t>124.05</t>
  </si>
  <si>
    <t>2024-05</t>
  </si>
  <si>
    <t>2024-06</t>
  </si>
  <si>
    <t>2024-07</t>
  </si>
  <si>
    <t>2024-08</t>
  </si>
  <si>
    <t>226.89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</si>
</sst>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G1" sqref="G1"/>
    </sheetView>
  </sheetViews>
  <sheetFormatPr defaultColWidth="9" defaultRowHeight="13.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ySplit="1" topLeftCell="A2" activePane="bottomLeft" state="frozen"/>
      <selection/>
      <selection pane="bottomLeft" activeCell="C20" sqref="C20"/>
    </sheetView>
  </sheetViews>
  <sheetFormatPr defaultColWidth="9" defaultRowHeight="13.5"/>
  <cols>
    <col min="1" max="1" width="11" style="5" customWidth="1"/>
    <col min="2" max="2" width="7" style="5" customWidth="1"/>
    <col min="3" max="5" width="8.875" style="5" customWidth="1"/>
    <col min="6" max="6" width="16.375" style="5" customWidth="1"/>
    <col min="7" max="7" width="18.5" style="5" customWidth="1"/>
    <col min="8" max="8" width="20.625" style="5" customWidth="1"/>
    <col min="9" max="9" width="16.375" style="5" customWidth="1"/>
    <col min="10" max="13" width="18.5" style="5" customWidth="1"/>
    <col min="14" max="14" width="15.125" style="5" customWidth="1"/>
    <col min="15" max="16384" width="9" style="5"/>
  </cols>
  <sheetData>
    <row r="1" spans="1:14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</row>
    <row r="2" spans="1:13">
      <c r="A2" s="6" t="s">
        <v>20</v>
      </c>
      <c r="B2" s="5" t="s">
        <v>21</v>
      </c>
      <c r="D2" s="5">
        <v>849</v>
      </c>
      <c r="E2" s="5">
        <v>1078</v>
      </c>
      <c r="F2" s="5">
        <v>25</v>
      </c>
      <c r="G2" s="5">
        <v>15</v>
      </c>
      <c r="H2" s="5" t="s">
        <v>22</v>
      </c>
      <c r="I2" s="5" t="s">
        <v>23</v>
      </c>
      <c r="J2" s="5">
        <v>14</v>
      </c>
      <c r="K2" s="5" t="s">
        <v>24</v>
      </c>
      <c r="L2" s="5">
        <v>8.2</v>
      </c>
      <c r="M2" s="5">
        <v>5</v>
      </c>
    </row>
    <row r="3" spans="1:10">
      <c r="A3" s="6" t="s">
        <v>25</v>
      </c>
      <c r="B3" s="5" t="s">
        <v>21</v>
      </c>
      <c r="E3" s="6" t="s">
        <v>26</v>
      </c>
      <c r="F3" s="5">
        <v>12</v>
      </c>
      <c r="J3" s="5">
        <v>7</v>
      </c>
    </row>
    <row r="4" spans="1:13">
      <c r="A4" s="5" t="s">
        <v>27</v>
      </c>
      <c r="B4" s="5" t="s">
        <v>28</v>
      </c>
      <c r="D4" s="5">
        <v>733.4</v>
      </c>
      <c r="F4" s="5">
        <v>28.79</v>
      </c>
      <c r="J4" s="5">
        <v>14.22</v>
      </c>
      <c r="K4" s="5">
        <v>6.75</v>
      </c>
      <c r="L4" s="5">
        <v>11</v>
      </c>
      <c r="M4" s="5">
        <v>8.8</v>
      </c>
    </row>
    <row r="5" spans="1:13">
      <c r="A5" s="5" t="s">
        <v>29</v>
      </c>
      <c r="B5" s="5" t="s">
        <v>28</v>
      </c>
      <c r="D5" s="5">
        <v>550</v>
      </c>
      <c r="E5" s="6" t="s">
        <v>30</v>
      </c>
      <c r="F5" s="5">
        <v>22.8</v>
      </c>
      <c r="J5" s="5">
        <v>8.3</v>
      </c>
      <c r="M5" s="5">
        <v>4.02</v>
      </c>
    </row>
    <row r="6" spans="1:14">
      <c r="A6" s="5" t="s">
        <v>31</v>
      </c>
      <c r="B6" s="5" t="s">
        <v>28</v>
      </c>
      <c r="D6" s="5">
        <v>1420</v>
      </c>
      <c r="E6" s="6" t="s">
        <v>32</v>
      </c>
      <c r="F6" s="5">
        <v>63.8</v>
      </c>
      <c r="J6" s="5">
        <v>26.7</v>
      </c>
      <c r="M6" s="5">
        <v>16.8</v>
      </c>
      <c r="N6" s="5">
        <v>3.5</v>
      </c>
    </row>
    <row r="7" spans="1:6">
      <c r="A7" s="5" t="s">
        <v>33</v>
      </c>
      <c r="B7" s="5" t="s">
        <v>28</v>
      </c>
      <c r="D7" s="5">
        <v>5000</v>
      </c>
      <c r="E7" s="6" t="s">
        <v>34</v>
      </c>
      <c r="F7" s="5">
        <v>200</v>
      </c>
    </row>
    <row r="8" spans="1:10">
      <c r="A8" s="5" t="s">
        <v>35</v>
      </c>
      <c r="B8" s="5" t="s">
        <v>36</v>
      </c>
      <c r="D8" s="5">
        <v>574</v>
      </c>
      <c r="G8" s="5" t="s">
        <v>37</v>
      </c>
      <c r="J8" s="5">
        <v>7.9</v>
      </c>
    </row>
    <row r="9" spans="1:2">
      <c r="A9" s="5" t="s">
        <v>38</v>
      </c>
      <c r="B9" s="5" t="s">
        <v>39</v>
      </c>
    </row>
    <row r="10" spans="1:2">
      <c r="A10" s="5" t="s">
        <v>40</v>
      </c>
      <c r="B10" s="5" t="s">
        <v>41</v>
      </c>
    </row>
  </sheetData>
  <autoFilter xmlns:etc="http://www.wps.cn/officeDocument/2017/etCustomData" ref="A1:N1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tabSelected="1" workbookViewId="0">
      <pane ySplit="2" topLeftCell="A3" activePane="bottomLeft" state="frozen"/>
      <selection/>
      <selection pane="bottomLeft" activeCell="J21" sqref="J21"/>
    </sheetView>
  </sheetViews>
  <sheetFormatPr defaultColWidth="9" defaultRowHeight="13.5"/>
  <cols>
    <col min="1" max="1" width="9" style="1"/>
    <col min="2" max="2" width="12.875" style="2" customWidth="1"/>
    <col min="3" max="6" width="8.875" style="1" customWidth="1"/>
    <col min="7" max="8" width="14" style="1" customWidth="1"/>
    <col min="9" max="10" width="7.375" style="1" customWidth="1"/>
    <col min="11" max="11" width="18.25" style="1" customWidth="1"/>
    <col min="12" max="13" width="17.125" style="1" customWidth="1"/>
    <col min="14" max="14" width="7.375" style="1" customWidth="1"/>
    <col min="15" max="15" width="12.5" style="1"/>
    <col min="16" max="16384" width="9" style="1"/>
  </cols>
  <sheetData>
    <row r="1" spans="1:14">
      <c r="A1" s="3" t="s">
        <v>42</v>
      </c>
      <c r="B1" s="4"/>
      <c r="C1" s="3" t="s">
        <v>43</v>
      </c>
      <c r="D1" s="3"/>
      <c r="E1" s="3"/>
      <c r="F1" s="3"/>
      <c r="G1" s="3"/>
      <c r="H1" s="3"/>
      <c r="I1" s="3" t="s">
        <v>44</v>
      </c>
      <c r="J1" s="3"/>
      <c r="K1" s="3"/>
      <c r="L1" s="3"/>
      <c r="M1" s="3"/>
      <c r="N1" s="3"/>
    </row>
    <row r="2" spans="1:14">
      <c r="A2" s="3"/>
      <c r="B2" s="4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54</v>
      </c>
      <c r="L2" s="1" t="s">
        <v>55</v>
      </c>
      <c r="M2" s="1" t="s">
        <v>56</v>
      </c>
      <c r="N2" s="1" t="s">
        <v>57</v>
      </c>
    </row>
    <row r="3" ht="16" customHeight="1" spans="1:15">
      <c r="A3" s="1" t="s">
        <v>58</v>
      </c>
      <c r="B3" s="2">
        <f>C3+D3+E3+F3+G3+H3-I3-J3-K3-L3-M3-N3</f>
        <v>9204.72</v>
      </c>
      <c r="C3" s="1" t="s">
        <v>59</v>
      </c>
      <c r="D3" s="1" t="s">
        <v>60</v>
      </c>
      <c r="E3" s="1" t="s">
        <v>61</v>
      </c>
      <c r="F3" s="1" t="s">
        <v>62</v>
      </c>
      <c r="G3" s="1" t="s">
        <v>61</v>
      </c>
      <c r="H3" s="1" t="s">
        <v>63</v>
      </c>
      <c r="I3" s="1" t="s">
        <v>64</v>
      </c>
      <c r="J3" s="1" t="s">
        <v>65</v>
      </c>
      <c r="K3" s="1" t="s">
        <v>61</v>
      </c>
      <c r="L3" s="1" t="s">
        <v>61</v>
      </c>
      <c r="M3" s="1" t="s">
        <v>61</v>
      </c>
      <c r="N3" s="1" t="s">
        <v>66</v>
      </c>
      <c r="O3" s="2" t="str">
        <f>_xlfn.DISPIMG("ID_AB17303D9111418E951A41C4F31F1547",1)</f>
        <v>=DISPIMG("ID_AB17303D9111418E951A41C4F31F1547",1)</v>
      </c>
    </row>
    <row r="4" ht="16" customHeight="1" spans="1:15">
      <c r="A4" s="1" t="s">
        <v>67</v>
      </c>
      <c r="B4" s="2">
        <f t="shared" ref="B4:B10" si="0">C4+D4+E4+F4+G4+H4-I4-J4-K4-L4-M4-N4</f>
        <v>9059.22</v>
      </c>
      <c r="C4" s="1" t="s">
        <v>59</v>
      </c>
      <c r="D4" s="1" t="s">
        <v>60</v>
      </c>
      <c r="E4" s="1" t="s">
        <v>61</v>
      </c>
      <c r="F4" s="1" t="s">
        <v>62</v>
      </c>
      <c r="G4" s="1" t="s">
        <v>61</v>
      </c>
      <c r="H4" s="1" t="s">
        <v>68</v>
      </c>
      <c r="I4" s="1" t="s">
        <v>64</v>
      </c>
      <c r="J4" s="1" t="s">
        <v>65</v>
      </c>
      <c r="K4" s="1" t="s">
        <v>61</v>
      </c>
      <c r="L4" s="1" t="s">
        <v>61</v>
      </c>
      <c r="M4" s="1" t="s">
        <v>61</v>
      </c>
      <c r="N4" s="1" t="s">
        <v>69</v>
      </c>
      <c r="O4" s="2" t="str">
        <f>_xlfn.DISPIMG("ID_4DF6C76C3CB84CA0A3715FA6FA63CC5E",1)</f>
        <v>=DISPIMG("ID_4DF6C76C3CB84CA0A3715FA6FA63CC5E",1)</v>
      </c>
    </row>
    <row r="5" ht="16" customHeight="1" spans="1:15">
      <c r="A5" s="1" t="s">
        <v>70</v>
      </c>
      <c r="B5" s="2">
        <f t="shared" si="0"/>
        <v>9010.72</v>
      </c>
      <c r="C5" s="1" t="s">
        <v>59</v>
      </c>
      <c r="D5" s="1" t="s">
        <v>60</v>
      </c>
      <c r="E5" s="1" t="s">
        <v>61</v>
      </c>
      <c r="F5" s="1" t="s">
        <v>62</v>
      </c>
      <c r="G5" s="1" t="s">
        <v>61</v>
      </c>
      <c r="H5" s="1" t="s">
        <v>61</v>
      </c>
      <c r="I5" s="1" t="s">
        <v>64</v>
      </c>
      <c r="J5" s="1" t="s">
        <v>65</v>
      </c>
      <c r="K5" s="1" t="s">
        <v>61</v>
      </c>
      <c r="L5" s="1" t="s">
        <v>61</v>
      </c>
      <c r="M5" s="1" t="s">
        <v>61</v>
      </c>
      <c r="N5" s="1" t="s">
        <v>71</v>
      </c>
      <c r="O5" s="2" t="str">
        <f>_xlfn.DISPIMG("ID_BA89ED3C532B437F88B2BCE60159174C",1)</f>
        <v>=DISPIMG("ID_BA89ED3C532B437F88B2BCE60159174C",1)</v>
      </c>
    </row>
    <row r="6" ht="16" customHeight="1" spans="1:15">
      <c r="A6" s="1" t="s">
        <v>72</v>
      </c>
      <c r="B6" s="2">
        <f t="shared" si="0"/>
        <v>9010.71</v>
      </c>
      <c r="C6" s="1" t="s">
        <v>59</v>
      </c>
      <c r="D6" s="1" t="s">
        <v>60</v>
      </c>
      <c r="E6" s="1" t="s">
        <v>61</v>
      </c>
      <c r="F6" s="1" t="s">
        <v>62</v>
      </c>
      <c r="G6" s="1" t="s">
        <v>61</v>
      </c>
      <c r="H6" s="1" t="s">
        <v>61</v>
      </c>
      <c r="I6" s="1" t="s">
        <v>64</v>
      </c>
      <c r="J6" s="1" t="s">
        <v>65</v>
      </c>
      <c r="K6" s="1" t="s">
        <v>61</v>
      </c>
      <c r="L6" s="1" t="s">
        <v>61</v>
      </c>
      <c r="M6" s="1" t="s">
        <v>61</v>
      </c>
      <c r="N6" s="1" t="s">
        <v>73</v>
      </c>
      <c r="O6" s="2" t="str">
        <f>_xlfn.DISPIMG("ID_01615F6E667E48CFA1B8A3F20BB2ACEF",1)</f>
        <v>=DISPIMG("ID_01615F6E667E48CFA1B8A3F20BB2ACEF",1)</v>
      </c>
    </row>
    <row r="7" ht="16" customHeight="1" spans="1:15">
      <c r="A7" s="1" t="s">
        <v>74</v>
      </c>
      <c r="B7" s="2">
        <f t="shared" si="0"/>
        <v>9010.72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61</v>
      </c>
      <c r="H7" s="1" t="s">
        <v>61</v>
      </c>
      <c r="I7" s="1" t="s">
        <v>64</v>
      </c>
      <c r="J7" s="1" t="s">
        <v>65</v>
      </c>
      <c r="K7" s="1" t="s">
        <v>61</v>
      </c>
      <c r="L7" s="1" t="s">
        <v>61</v>
      </c>
      <c r="M7" s="1" t="s">
        <v>61</v>
      </c>
      <c r="N7" s="1" t="s">
        <v>71</v>
      </c>
      <c r="O7" s="2" t="str">
        <f>_xlfn.DISPIMG("ID_A0CF9FFA23E34AF1A6E5D4D3B01237B4",1)</f>
        <v>=DISPIMG("ID_A0CF9FFA23E34AF1A6E5D4D3B01237B4",1)</v>
      </c>
    </row>
    <row r="8" ht="16" customHeight="1" spans="1:15">
      <c r="A8" s="1" t="s">
        <v>75</v>
      </c>
      <c r="B8" s="2">
        <f t="shared" si="0"/>
        <v>9010.72</v>
      </c>
      <c r="C8" s="1" t="s">
        <v>59</v>
      </c>
      <c r="D8" s="1" t="s">
        <v>60</v>
      </c>
      <c r="E8" s="1" t="s">
        <v>61</v>
      </c>
      <c r="F8" s="1" t="s">
        <v>62</v>
      </c>
      <c r="G8" s="1" t="s">
        <v>61</v>
      </c>
      <c r="H8" s="1" t="s">
        <v>61</v>
      </c>
      <c r="I8" s="1" t="s">
        <v>64</v>
      </c>
      <c r="J8" s="1" t="s">
        <v>65</v>
      </c>
      <c r="K8" s="1" t="s">
        <v>61</v>
      </c>
      <c r="L8" s="1" t="s">
        <v>61</v>
      </c>
      <c r="M8" s="1" t="s">
        <v>61</v>
      </c>
      <c r="N8" s="1" t="s">
        <v>71</v>
      </c>
      <c r="O8" s="2" t="str">
        <f>_xlfn.DISPIMG("ID_3F365688E36D4182B7DE785E8F1921B4",1)</f>
        <v>=DISPIMG("ID_3F365688E36D4182B7DE785E8F1921B4",1)</v>
      </c>
    </row>
    <row r="9" ht="16" customHeight="1" spans="1:15">
      <c r="A9" s="1" t="s">
        <v>76</v>
      </c>
      <c r="B9" s="2">
        <f t="shared" si="0"/>
        <v>9010.71</v>
      </c>
      <c r="C9" s="1" t="s">
        <v>59</v>
      </c>
      <c r="D9" s="1" t="s">
        <v>60</v>
      </c>
      <c r="E9" s="1" t="s">
        <v>61</v>
      </c>
      <c r="F9" s="1" t="s">
        <v>62</v>
      </c>
      <c r="G9" s="1" t="s">
        <v>61</v>
      </c>
      <c r="H9" s="1" t="s">
        <v>61</v>
      </c>
      <c r="I9" s="1" t="s">
        <v>64</v>
      </c>
      <c r="J9" s="1" t="s">
        <v>65</v>
      </c>
      <c r="K9" s="1" t="s">
        <v>61</v>
      </c>
      <c r="L9" s="1" t="s">
        <v>61</v>
      </c>
      <c r="M9" s="1" t="s">
        <v>61</v>
      </c>
      <c r="N9" s="1" t="s">
        <v>73</v>
      </c>
      <c r="O9" s="2" t="str">
        <f>_xlfn.DISPIMG("ID_856C09199A31486B91EE9C5CE0D53F17",1)</f>
        <v>=DISPIMG("ID_856C09199A31486B91EE9C5CE0D53F17",1)</v>
      </c>
    </row>
    <row r="10" ht="16" customHeight="1" spans="1:15">
      <c r="A10" s="1" t="s">
        <v>77</v>
      </c>
      <c r="B10" s="2">
        <f t="shared" si="0"/>
        <v>8907.87</v>
      </c>
      <c r="C10" s="1" t="s">
        <v>59</v>
      </c>
      <c r="D10" s="1" t="s">
        <v>60</v>
      </c>
      <c r="E10" s="1" t="s">
        <v>61</v>
      </c>
      <c r="F10" s="1" t="s">
        <v>62</v>
      </c>
      <c r="G10" s="1" t="s">
        <v>61</v>
      </c>
      <c r="H10" s="1" t="s">
        <v>61</v>
      </c>
      <c r="I10" s="1" t="s">
        <v>64</v>
      </c>
      <c r="J10" s="1" t="s">
        <v>65</v>
      </c>
      <c r="K10" s="1" t="s">
        <v>61</v>
      </c>
      <c r="L10" s="1" t="s">
        <v>61</v>
      </c>
      <c r="M10" s="1" t="s">
        <v>61</v>
      </c>
      <c r="N10" s="1" t="s">
        <v>78</v>
      </c>
      <c r="O10" s="2" t="str">
        <f>_xlfn.DISPIMG("ID_A24C8350784B421FA4B13E52D60D8296",1)</f>
        <v>=DISPIMG("ID_A24C8350784B421FA4B13E52D60D8296",1)</v>
      </c>
    </row>
  </sheetData>
  <mergeCells count="3">
    <mergeCell ref="C1:H1"/>
    <mergeCell ref="I1:N1"/>
    <mergeCell ref="A1:A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镜头</vt:lpstr>
      <vt:lpstr>火箭</vt:lpstr>
      <vt:lpstr>丰石工资单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海风吹过的夏天</cp:lastModifiedBy>
  <dcterms:created xsi:type="dcterms:W3CDTF">2023-05-12T11:15:00Z</dcterms:created>
  <dcterms:modified xsi:type="dcterms:W3CDTF">2024-10-25T03:24:19Z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D6B371D879A54A9BB3E94224FA730F32_12</vt:lpwstr>
  </property>
</Properties>
</file>