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y\Dropbox\Teaching\UTEP_MKT_3330 - Social Media + Analytics\Labs\Lab 1 Stats Review\"/>
    </mc:Choice>
  </mc:AlternateContent>
  <bookViews>
    <workbookView xWindow="0" yWindow="0" windowWidth="27429" windowHeight="11169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K44" i="1" s="1"/>
  <c r="K42" i="1"/>
  <c r="K41" i="1"/>
  <c r="K40" i="1"/>
  <c r="K34" i="1"/>
  <c r="N36" i="1"/>
  <c r="M36" i="1"/>
  <c r="L36" i="1"/>
  <c r="K36" i="1"/>
  <c r="N35" i="1"/>
  <c r="M35" i="1"/>
  <c r="L35" i="1"/>
  <c r="K35" i="1"/>
  <c r="N34" i="1"/>
  <c r="M34" i="1"/>
  <c r="L34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P8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N8" i="1"/>
  <c r="O20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M8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6" i="1" l="1"/>
  <c r="K6" i="1"/>
  <c r="J6" i="1"/>
  <c r="J4" i="1"/>
  <c r="L4" i="1"/>
  <c r="K4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K2" i="1"/>
  <c r="L2" i="1"/>
  <c r="J2" i="1"/>
  <c r="I10" i="1" l="1"/>
  <c r="I11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9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 Wang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Yang Wang:</t>
        </r>
        <r>
          <rPr>
            <sz val="9"/>
            <color indexed="81"/>
            <rFont val="Tahoma"/>
            <family val="2"/>
          </rPr>
          <t xml:space="preserve">
Use Yellow cell to write formula, copy and paste formula to gray cells</t>
        </r>
      </text>
    </comment>
  </commentList>
</comments>
</file>

<file path=xl/sharedStrings.xml><?xml version="1.0" encoding="utf-8"?>
<sst xmlns="http://schemas.openxmlformats.org/spreadsheetml/2006/main" count="46" uniqueCount="39">
  <si>
    <t>Data 1</t>
  </si>
  <si>
    <t>Data 2</t>
  </si>
  <si>
    <t>Observation</t>
  </si>
  <si>
    <t>Mean 1</t>
  </si>
  <si>
    <t>Mean 2</t>
  </si>
  <si>
    <t>(Data 1 - Data 1 mean)^2</t>
  </si>
  <si>
    <t>(Data 2 - Data 2 mean)^2</t>
  </si>
  <si>
    <t>Sample STD 1</t>
  </si>
  <si>
    <t>Sample STD 2</t>
  </si>
  <si>
    <t>Data 3</t>
  </si>
  <si>
    <t>(Data 3 - Data 3 mean)^2</t>
  </si>
  <si>
    <t>Mean 3</t>
  </si>
  <si>
    <t>Sample STD 3</t>
  </si>
  <si>
    <t>Population STD 1</t>
  </si>
  <si>
    <t>Population STD 2</t>
  </si>
  <si>
    <t>Population STD 3</t>
  </si>
  <si>
    <t>T statistic 1</t>
  </si>
  <si>
    <t>T statistic 2</t>
  </si>
  <si>
    <t>T statistic 3</t>
  </si>
  <si>
    <t>Null hypothesis mean</t>
  </si>
  <si>
    <t>alpha</t>
  </si>
  <si>
    <t>Reject Null 1</t>
  </si>
  <si>
    <t>Reject Null 2</t>
  </si>
  <si>
    <t>Reject Null 3</t>
  </si>
  <si>
    <t>Dataset</t>
  </si>
  <si>
    <t>Do not use the stdev formula</t>
  </si>
  <si>
    <t>Use only sum and count (or other basic arithmetic) formulas, do not use average</t>
  </si>
  <si>
    <t xml:space="preserve"> Use only standard arithmetic formulas, you can use t.dist.2t to compute the p value</t>
  </si>
  <si>
    <t>2 Tail P Value 3</t>
  </si>
  <si>
    <t>2 Tail P Value 2</t>
  </si>
  <si>
    <t>2 Tail P Value 1</t>
  </si>
  <si>
    <t>D.F. (v):</t>
  </si>
  <si>
    <t>Test statistic (T):</t>
  </si>
  <si>
    <t>Critical t value at .05:</t>
  </si>
  <si>
    <t>P value:</t>
  </si>
  <si>
    <t>Is the mean of dataset 2 statistically different from that of dataset 3? Use an unpaired 2 tail T test.</t>
  </si>
  <si>
    <t>Is the following dataset statistically different from the following (use an index/match formula construction to fill out the table, there's an example in the Excel Formula Cheatsheet on course website)?</t>
  </si>
  <si>
    <t>Are the 2 ads equally effective?</t>
  </si>
  <si>
    <t>Use the data analysis toolpak to do test the same thing. (Use the 2 sample t-test assuming unequal variances 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</si>
</sst>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0" xfId="0" applyFont="1"/>
    <xf numFmtId="0" fontId="1" fillId="0" borderId="0" xfId="0" applyFont="1" applyFill="1" applyBorder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"/>
  <sheetViews>
    <sheetView tabSelected="1" topLeftCell="H11" workbookViewId="0">
      <selection activeCell="J35" sqref="J35"/>
    </sheetView>
  </sheetViews>
  <sheetFormatPr defaultRowHeight="14.6" x14ac:dyDescent="0.4"/>
  <cols>
    <col min="1" max="1" width="10.84375" bestFit="1" customWidth="1"/>
    <col min="2" max="4" width="12.4609375" bestFit="1" customWidth="1"/>
    <col min="5" max="7" width="21.3828125" bestFit="1" customWidth="1"/>
    <col min="8" max="8" width="4" style="3" customWidth="1"/>
    <col min="9" max="9" width="18.765625" style="3" bestFit="1" customWidth="1"/>
    <col min="10" max="10" width="26.07421875" customWidth="1"/>
    <col min="11" max="12" width="14.921875" bestFit="1" customWidth="1"/>
    <col min="13" max="15" width="14.61328125" customWidth="1"/>
    <col min="16" max="21" width="11.15234375" bestFit="1" customWidth="1"/>
  </cols>
  <sheetData>
    <row r="1" spans="1:22" x14ac:dyDescent="0.4">
      <c r="A1" t="s">
        <v>2</v>
      </c>
      <c r="B1" t="s">
        <v>0</v>
      </c>
      <c r="C1" t="s">
        <v>1</v>
      </c>
      <c r="D1" t="s">
        <v>9</v>
      </c>
      <c r="E1" t="s">
        <v>5</v>
      </c>
      <c r="F1" t="s">
        <v>6</v>
      </c>
      <c r="G1" t="s">
        <v>10</v>
      </c>
      <c r="J1" t="s">
        <v>3</v>
      </c>
      <c r="K1" t="s">
        <v>4</v>
      </c>
      <c r="L1" t="s">
        <v>11</v>
      </c>
      <c r="M1" s="14" t="s">
        <v>26</v>
      </c>
    </row>
    <row r="2" spans="1:22" x14ac:dyDescent="0.4">
      <c r="A2">
        <v>1</v>
      </c>
      <c r="B2">
        <v>-1.2661092424640875E-2</v>
      </c>
      <c r="C2">
        <v>4.3501182147674712E-3</v>
      </c>
      <c r="D2">
        <v>-1.0437393292162791</v>
      </c>
      <c r="E2" s="1">
        <f>(B2-J$2)^2</f>
        <v>8.6889775025383378E-3</v>
      </c>
      <c r="F2" s="2">
        <f t="shared" ref="F2:F65" si="0">(C2-K$2)^2</f>
        <v>5.4669691175609761E-3</v>
      </c>
      <c r="G2" s="2">
        <f t="shared" ref="G2:G65" si="1">(D2-L$2)^2</f>
        <v>1.731711626772547</v>
      </c>
      <c r="J2" s="1">
        <f>SUM(B:B)/COUNT(B:B)</f>
        <v>8.0553592590856218E-2</v>
      </c>
      <c r="K2" s="2">
        <f t="shared" ref="K2:L2" si="2">SUM(C:C)/COUNT(C:C)</f>
        <v>-6.9588837130577896E-2</v>
      </c>
      <c r="L2" s="2">
        <f t="shared" si="2"/>
        <v>0.27220581659054621</v>
      </c>
      <c r="M2" s="14"/>
    </row>
    <row r="3" spans="1:22" x14ac:dyDescent="0.4">
      <c r="A3">
        <f>A2+1</f>
        <v>2</v>
      </c>
      <c r="B3">
        <v>2.4628867974972382</v>
      </c>
      <c r="C3">
        <v>0.83243424034433355</v>
      </c>
      <c r="D3">
        <v>-0.98109533157992157</v>
      </c>
      <c r="E3" s="2">
        <f t="shared" ref="E3:E66" si="3">(B3-J$2)^2</f>
        <v>5.6755114991995139</v>
      </c>
      <c r="F3" s="2">
        <f t="shared" si="0"/>
        <v>0.81364563229731002</v>
      </c>
      <c r="G3" s="2">
        <f t="shared" si="1"/>
        <v>1.5707637680054132</v>
      </c>
      <c r="J3" t="s">
        <v>7</v>
      </c>
      <c r="K3" t="s">
        <v>8</v>
      </c>
      <c r="L3" t="s">
        <v>12</v>
      </c>
      <c r="M3" s="14" t="s">
        <v>25</v>
      </c>
      <c r="P3" t="s">
        <v>24</v>
      </c>
      <c r="S3" t="s">
        <v>24</v>
      </c>
    </row>
    <row r="4" spans="1:22" x14ac:dyDescent="0.4">
      <c r="A4">
        <f t="shared" ref="A4:A67" si="4">A3+1</f>
        <v>3</v>
      </c>
      <c r="B4">
        <v>1.6339262726683079</v>
      </c>
      <c r="C4">
        <v>1.2490288862925141</v>
      </c>
      <c r="D4">
        <v>-0.21482885319619477</v>
      </c>
      <c r="E4" s="2">
        <f t="shared" si="3"/>
        <v>2.412966683211005</v>
      </c>
      <c r="F4" s="2">
        <f t="shared" si="0"/>
        <v>1.7387527005254979</v>
      </c>
      <c r="G4" s="2">
        <f t="shared" si="1"/>
        <v>0.23720276957427983</v>
      </c>
      <c r="J4" s="1">
        <f>SQRT(SUM(E:E)/(COUNT(E:E)-1))</f>
        <v>1.043299036353811</v>
      </c>
      <c r="K4" s="2">
        <f t="shared" ref="K4:L4" si="5">SQRT(SUM(F:F)/(COUNT(F:F)-1))</f>
        <v>1.0425487008197996</v>
      </c>
      <c r="L4" s="2">
        <f t="shared" si="5"/>
        <v>0.98995234666951193</v>
      </c>
      <c r="M4" s="14"/>
      <c r="P4">
        <v>1</v>
      </c>
      <c r="Q4">
        <v>2</v>
      </c>
      <c r="R4">
        <v>3</v>
      </c>
      <c r="S4">
        <v>1</v>
      </c>
      <c r="T4">
        <v>2</v>
      </c>
      <c r="U4">
        <v>3</v>
      </c>
    </row>
    <row r="5" spans="1:22" x14ac:dyDescent="0.4">
      <c r="A5">
        <f t="shared" si="4"/>
        <v>4</v>
      </c>
      <c r="B5">
        <v>-1.2545481354235435</v>
      </c>
      <c r="C5">
        <v>-1.4978169180986949</v>
      </c>
      <c r="D5">
        <v>0.77249440397672919</v>
      </c>
      <c r="E5" s="2">
        <f t="shared" si="3"/>
        <v>1.7824966241470361</v>
      </c>
      <c r="F5" s="2">
        <f t="shared" si="0"/>
        <v>2.0398354512658701</v>
      </c>
      <c r="G5" s="2">
        <f t="shared" si="1"/>
        <v>0.25028867066886246</v>
      </c>
      <c r="J5" t="s">
        <v>13</v>
      </c>
      <c r="K5" t="s">
        <v>14</v>
      </c>
      <c r="L5" t="s">
        <v>15</v>
      </c>
      <c r="M5" s="14" t="s">
        <v>25</v>
      </c>
      <c r="P5" t="s">
        <v>20</v>
      </c>
      <c r="S5" t="s">
        <v>20</v>
      </c>
    </row>
    <row r="6" spans="1:22" x14ac:dyDescent="0.4">
      <c r="A6">
        <f t="shared" si="4"/>
        <v>5</v>
      </c>
      <c r="B6">
        <v>0.16120429739938397</v>
      </c>
      <c r="C6">
        <v>0.2269192857045807</v>
      </c>
      <c r="D6">
        <v>0.55033622481665478</v>
      </c>
      <c r="E6" s="2">
        <f t="shared" si="3"/>
        <v>6.504536186112281E-3</v>
      </c>
      <c r="F6" s="2">
        <f t="shared" si="0"/>
        <v>8.7917066907229502E-2</v>
      </c>
      <c r="G6" s="2">
        <f t="shared" si="1"/>
        <v>7.7356523980021796E-2</v>
      </c>
      <c r="J6" s="1">
        <f>SQRT(SUM(E:E)/(COUNT(E:E)))</f>
        <v>1.0406875202771035</v>
      </c>
      <c r="K6" s="2">
        <f t="shared" ref="K6:L6" si="6">SQRT(SUM(F:F)/(COUNT(F:F)))</f>
        <v>1.039939062932606</v>
      </c>
      <c r="L6" s="2">
        <f t="shared" si="6"/>
        <v>0.98747436444349845</v>
      </c>
      <c r="P6" s="16">
        <v>0.05</v>
      </c>
      <c r="Q6" s="16"/>
      <c r="R6" s="16"/>
      <c r="S6" s="16">
        <v>0.1</v>
      </c>
      <c r="T6" s="16"/>
      <c r="U6" s="16"/>
    </row>
    <row r="7" spans="1:22" x14ac:dyDescent="0.4">
      <c r="A7">
        <f t="shared" si="4"/>
        <v>6</v>
      </c>
      <c r="B7">
        <v>1.1916998020078828</v>
      </c>
      <c r="C7">
        <v>-0.15302916021528984</v>
      </c>
      <c r="D7">
        <v>-1.0933112120330433</v>
      </c>
      <c r="E7" s="2">
        <f t="shared" si="3"/>
        <v>1.2346458987018267</v>
      </c>
      <c r="F7" s="2">
        <f t="shared" si="0"/>
        <v>6.9622875164811124E-3</v>
      </c>
      <c r="G7" s="2">
        <f t="shared" si="1"/>
        <v>1.8646367554609966</v>
      </c>
      <c r="I7" s="3" t="s">
        <v>19</v>
      </c>
      <c r="J7" s="4" t="s">
        <v>16</v>
      </c>
      <c r="K7" s="5" t="s">
        <v>17</v>
      </c>
      <c r="L7" s="6" t="s">
        <v>18</v>
      </c>
      <c r="M7" s="4" t="s">
        <v>30</v>
      </c>
      <c r="N7" s="5" t="s">
        <v>29</v>
      </c>
      <c r="O7" s="6" t="s">
        <v>28</v>
      </c>
      <c r="P7" s="4" t="s">
        <v>21</v>
      </c>
      <c r="Q7" s="5" t="s">
        <v>22</v>
      </c>
      <c r="R7" s="6" t="s">
        <v>23</v>
      </c>
      <c r="S7" s="4" t="s">
        <v>21</v>
      </c>
      <c r="T7" s="5" t="s">
        <v>22</v>
      </c>
      <c r="U7" s="6" t="s">
        <v>23</v>
      </c>
      <c r="V7" s="15" t="s">
        <v>27</v>
      </c>
    </row>
    <row r="8" spans="1:22" x14ac:dyDescent="0.4">
      <c r="A8">
        <f t="shared" si="4"/>
        <v>7</v>
      </c>
      <c r="B8">
        <v>-1.2405120996696528</v>
      </c>
      <c r="C8">
        <v>-0.26810208488136095</v>
      </c>
      <c r="D8">
        <v>-0.70612426233799797</v>
      </c>
      <c r="E8" s="2">
        <f t="shared" si="3"/>
        <v>1.7452145632677381</v>
      </c>
      <c r="F8" s="2">
        <f t="shared" si="0"/>
        <v>3.9407509532563771E-2</v>
      </c>
      <c r="G8" s="2">
        <f t="shared" si="1"/>
        <v>0.9571297433363315</v>
      </c>
      <c r="I8" s="3">
        <v>-1</v>
      </c>
      <c r="J8" s="7">
        <f>(J$2-$I8)/(J$4/SQRT(COUNT(E:E)))</f>
        <v>14.647128888890581</v>
      </c>
      <c r="K8" s="7">
        <f t="shared" ref="K8:K28" si="7">(K$2-$I8)/(K$4/SQRT(COUNT(F:F)))</f>
        <v>12.62099395528085</v>
      </c>
      <c r="L8" s="7">
        <f t="shared" ref="L8:L28" si="8">(L$2-$I8)/(L$4/SQRT(COUNT(G:G)))</f>
        <v>18.174316430535502</v>
      </c>
      <c r="M8" s="7">
        <f>_xlfn.T.DIST.2T(ABS(J8),COUNT(B:B)-1)</f>
        <v>1.9277372096308282E-33</v>
      </c>
      <c r="N8" s="8">
        <f>_xlfn.T.DIST.2T(ABS(K8),COUNT(C:C)-1)</f>
        <v>3.2728325386923504E-27</v>
      </c>
      <c r="O8" s="9">
        <f t="shared" ref="O8:O28" si="9">_xlfn.T.DIST.2T(ABS(L8),COUNT(D:D)-1)</f>
        <v>3.8031362016091746E-44</v>
      </c>
      <c r="P8" s="7" t="str">
        <f>IF(M8&gt;$P$6, "No", "Yes")</f>
        <v>Yes</v>
      </c>
      <c r="Q8" s="8" t="str">
        <f t="shared" ref="Q8:Q28" si="10">IF(N8&gt;$P$6, "No", "Yes")</f>
        <v>Yes</v>
      </c>
      <c r="R8" s="9" t="str">
        <f t="shared" ref="R8:R28" si="11">IF(O8&gt;$P$6, "No", "Yes")</f>
        <v>Yes</v>
      </c>
      <c r="S8" s="7" t="str">
        <f>IF(M8&gt;$S$6, "No", "Yes")</f>
        <v>Yes</v>
      </c>
      <c r="T8" s="8" t="str">
        <f t="shared" ref="T8:T28" si="12">IF(N8&gt;$S$6, "No", "Yes")</f>
        <v>Yes</v>
      </c>
      <c r="U8" s="9" t="str">
        <f t="shared" ref="U8:U28" si="13">IF(O8&gt;$S$6, "No", "Yes")</f>
        <v>Yes</v>
      </c>
    </row>
    <row r="9" spans="1:22" x14ac:dyDescent="0.4">
      <c r="A9">
        <f t="shared" si="4"/>
        <v>8</v>
      </c>
      <c r="B9">
        <v>-0.64390409360616452</v>
      </c>
      <c r="C9">
        <v>-6.424859055677485E-3</v>
      </c>
      <c r="D9">
        <v>-2.8848244839568284</v>
      </c>
      <c r="E9" s="2">
        <f t="shared" si="3"/>
        <v>0.52483893908994106</v>
      </c>
      <c r="F9" s="2">
        <f t="shared" si="0"/>
        <v>3.9896881262465001E-3</v>
      </c>
      <c r="G9" s="2">
        <f t="shared" si="1"/>
        <v>9.9668403185742473</v>
      </c>
      <c r="I9" s="3">
        <f>ROUND(I8+0.1,1)</f>
        <v>-0.9</v>
      </c>
      <c r="J9" s="7">
        <f t="shared" ref="J9:J28" si="14">(J$2-$I9)/(J$4/SQRT(COUNT(E:E)))</f>
        <v>13.291608071661054</v>
      </c>
      <c r="K9" s="7">
        <f t="shared" si="7"/>
        <v>11.264497552512291</v>
      </c>
      <c r="L9" s="7">
        <f t="shared" si="8"/>
        <v>16.745749119057407</v>
      </c>
      <c r="M9" s="10">
        <f t="shared" ref="M9:M28" si="15">_xlfn.T.DIST.2T(ABS(J9),COUNT(B:B)-1)</f>
        <v>2.860135563955164E-29</v>
      </c>
      <c r="N9" s="8">
        <f t="shared" ref="N8:N28" si="16">_xlfn.T.DIST.2T(ABS(K9),COUNT(C:C)-1)</f>
        <v>4.3543533494401785E-23</v>
      </c>
      <c r="O9" s="9">
        <f t="shared" si="9"/>
        <v>7.4390159817291191E-40</v>
      </c>
      <c r="P9" s="10" t="str">
        <f t="shared" ref="P9:P28" si="17">IF(M9&gt;$P$6, "No", "Yes")</f>
        <v>Yes</v>
      </c>
      <c r="Q9" s="8" t="str">
        <f t="shared" si="10"/>
        <v>Yes</v>
      </c>
      <c r="R9" s="9" t="str">
        <f t="shared" si="11"/>
        <v>Yes</v>
      </c>
      <c r="S9" s="10" t="str">
        <f t="shared" ref="S9:S28" si="18">IF(M9&gt;$S$6, "No", "Yes")</f>
        <v>Yes</v>
      </c>
      <c r="T9" s="8" t="str">
        <f t="shared" si="12"/>
        <v>Yes</v>
      </c>
      <c r="U9" s="9" t="str">
        <f t="shared" si="13"/>
        <v>Yes</v>
      </c>
    </row>
    <row r="10" spans="1:22" x14ac:dyDescent="0.4">
      <c r="A10">
        <f t="shared" si="4"/>
        <v>9</v>
      </c>
      <c r="B10">
        <v>-0.24247037973764862</v>
      </c>
      <c r="C10">
        <v>0.60831190572908955</v>
      </c>
      <c r="D10">
        <v>1.6048339680211159</v>
      </c>
      <c r="E10" s="2">
        <f t="shared" si="3"/>
        <v>0.10434448669888666</v>
      </c>
      <c r="F10" s="2">
        <f t="shared" si="0"/>
        <v>0.45954941716968906</v>
      </c>
      <c r="G10" s="2">
        <f t="shared" si="1"/>
        <v>1.775897789985257</v>
      </c>
      <c r="I10" s="3">
        <f t="shared" ref="I10:I28" si="19">ROUND(I9+0.1,1)</f>
        <v>-0.8</v>
      </c>
      <c r="J10" s="7">
        <f t="shared" si="14"/>
        <v>11.936087254431529</v>
      </c>
      <c r="K10" s="7">
        <f t="shared" si="7"/>
        <v>9.908001149743729</v>
      </c>
      <c r="L10" s="7">
        <f t="shared" si="8"/>
        <v>15.317181807579312</v>
      </c>
      <c r="M10" s="10">
        <f t="shared" si="15"/>
        <v>4.0373256435057106E-25</v>
      </c>
      <c r="N10" s="8">
        <f t="shared" si="16"/>
        <v>4.5741948610019283E-19</v>
      </c>
      <c r="O10" s="9">
        <f t="shared" si="9"/>
        <v>1.6882075363441577E-35</v>
      </c>
      <c r="P10" s="10" t="str">
        <f t="shared" si="17"/>
        <v>Yes</v>
      </c>
      <c r="Q10" s="8" t="str">
        <f t="shared" si="10"/>
        <v>Yes</v>
      </c>
      <c r="R10" s="9" t="str">
        <f t="shared" si="11"/>
        <v>Yes</v>
      </c>
      <c r="S10" s="10" t="str">
        <f t="shared" si="18"/>
        <v>Yes</v>
      </c>
      <c r="T10" s="8" t="str">
        <f t="shared" si="12"/>
        <v>Yes</v>
      </c>
      <c r="U10" s="9" t="str">
        <f t="shared" si="13"/>
        <v>Yes</v>
      </c>
    </row>
    <row r="11" spans="1:22" x14ac:dyDescent="0.4">
      <c r="A11">
        <f t="shared" si="4"/>
        <v>10</v>
      </c>
      <c r="B11">
        <v>-0.26498556512168847</v>
      </c>
      <c r="C11">
        <v>0.48153710983585568</v>
      </c>
      <c r="D11">
        <v>-0.44216391747422551</v>
      </c>
      <c r="E11" s="2">
        <f t="shared" si="3"/>
        <v>0.11939730951269482</v>
      </c>
      <c r="F11" s="2">
        <f t="shared" si="0"/>
        <v>0.30373980941964818</v>
      </c>
      <c r="G11" s="2">
        <f t="shared" si="1"/>
        <v>0.51032411694777258</v>
      </c>
      <c r="I11" s="3">
        <f t="shared" si="19"/>
        <v>-0.7</v>
      </c>
      <c r="J11" s="7">
        <f t="shared" si="14"/>
        <v>10.580566437202002</v>
      </c>
      <c r="K11" s="7">
        <f t="shared" si="7"/>
        <v>8.5515047469751657</v>
      </c>
      <c r="L11" s="7">
        <f t="shared" si="8"/>
        <v>13.888614496101217</v>
      </c>
      <c r="M11" s="10">
        <f t="shared" si="15"/>
        <v>4.8243347044010032E-21</v>
      </c>
      <c r="N11" s="8">
        <f t="shared" si="16"/>
        <v>3.2175479126370724E-15</v>
      </c>
      <c r="O11" s="9">
        <f t="shared" si="9"/>
        <v>4.1623472141629174E-31</v>
      </c>
      <c r="P11" s="10" t="str">
        <f t="shared" si="17"/>
        <v>Yes</v>
      </c>
      <c r="Q11" s="8" t="str">
        <f t="shared" si="10"/>
        <v>Yes</v>
      </c>
      <c r="R11" s="9" t="str">
        <f t="shared" si="11"/>
        <v>Yes</v>
      </c>
      <c r="S11" s="10" t="str">
        <f t="shared" si="18"/>
        <v>Yes</v>
      </c>
      <c r="T11" s="8" t="str">
        <f t="shared" si="12"/>
        <v>Yes</v>
      </c>
      <c r="U11" s="9" t="str">
        <f t="shared" si="13"/>
        <v>Yes</v>
      </c>
    </row>
    <row r="12" spans="1:22" x14ac:dyDescent="0.4">
      <c r="A12">
        <f t="shared" si="4"/>
        <v>11</v>
      </c>
      <c r="B12">
        <v>-0.79359169781171712</v>
      </c>
      <c r="C12">
        <v>0.1756565768728513</v>
      </c>
      <c r="D12">
        <v>0.28927342623893704</v>
      </c>
      <c r="E12" s="2">
        <f t="shared" si="3"/>
        <v>0.76412998873299931</v>
      </c>
      <c r="F12" s="2">
        <f t="shared" si="0"/>
        <v>6.0145313089713388E-2</v>
      </c>
      <c r="G12" s="2">
        <f t="shared" si="1"/>
        <v>2.9130329910984358E-4</v>
      </c>
      <c r="I12" s="3">
        <f t="shared" si="19"/>
        <v>-0.6</v>
      </c>
      <c r="J12" s="7">
        <f t="shared" si="14"/>
        <v>9.2250456199724749</v>
      </c>
      <c r="K12" s="7">
        <f t="shared" si="7"/>
        <v>7.1950083442066068</v>
      </c>
      <c r="L12" s="7">
        <f t="shared" si="8"/>
        <v>12.460047184623123</v>
      </c>
      <c r="M12" s="10">
        <f t="shared" si="15"/>
        <v>4.2081535946886975E-17</v>
      </c>
      <c r="N12" s="8">
        <f t="shared" si="16"/>
        <v>1.2442507640214269E-11</v>
      </c>
      <c r="O12" s="9">
        <f t="shared" si="9"/>
        <v>1.0176284760154654E-26</v>
      </c>
      <c r="P12" s="10" t="str">
        <f t="shared" si="17"/>
        <v>Yes</v>
      </c>
      <c r="Q12" s="8" t="str">
        <f t="shared" si="10"/>
        <v>Yes</v>
      </c>
      <c r="R12" s="9" t="str">
        <f t="shared" si="11"/>
        <v>Yes</v>
      </c>
      <c r="S12" s="10" t="str">
        <f t="shared" si="18"/>
        <v>Yes</v>
      </c>
      <c r="T12" s="8" t="str">
        <f t="shared" si="12"/>
        <v>Yes</v>
      </c>
      <c r="U12" s="9" t="str">
        <f t="shared" si="13"/>
        <v>Yes</v>
      </c>
    </row>
    <row r="13" spans="1:22" x14ac:dyDescent="0.4">
      <c r="A13">
        <f t="shared" si="4"/>
        <v>12</v>
      </c>
      <c r="B13">
        <v>1.1955309156987235</v>
      </c>
      <c r="C13">
        <v>9.2878235738907924E-2</v>
      </c>
      <c r="D13">
        <v>-0.51752990595703086</v>
      </c>
      <c r="E13" s="2">
        <f t="shared" si="3"/>
        <v>1.2431744310447854</v>
      </c>
      <c r="F13" s="2">
        <f t="shared" si="0"/>
        <v>2.6395549766778811E-2</v>
      </c>
      <c r="G13" s="2">
        <f t="shared" si="1"/>
        <v>0.62368251146774367</v>
      </c>
      <c r="I13" s="3">
        <f t="shared" si="19"/>
        <v>-0.5</v>
      </c>
      <c r="J13" s="7">
        <f t="shared" si="14"/>
        <v>7.8695248027429496</v>
      </c>
      <c r="K13" s="7">
        <f t="shared" si="7"/>
        <v>5.8385119414380444</v>
      </c>
      <c r="L13" s="7">
        <f t="shared" si="8"/>
        <v>11.031479873145029</v>
      </c>
      <c r="M13" s="10">
        <f t="shared" si="15"/>
        <v>2.2357885761549348E-13</v>
      </c>
      <c r="N13" s="8">
        <f t="shared" si="16"/>
        <v>2.1145571923724404E-8</v>
      </c>
      <c r="O13" s="9">
        <f t="shared" si="9"/>
        <v>2.181817038376464E-22</v>
      </c>
      <c r="P13" s="10" t="str">
        <f t="shared" si="17"/>
        <v>Yes</v>
      </c>
      <c r="Q13" s="8" t="str">
        <f t="shared" si="10"/>
        <v>Yes</v>
      </c>
      <c r="R13" s="9" t="str">
        <f t="shared" si="11"/>
        <v>Yes</v>
      </c>
      <c r="S13" s="10" t="str">
        <f t="shared" si="18"/>
        <v>Yes</v>
      </c>
      <c r="T13" s="8" t="str">
        <f t="shared" si="12"/>
        <v>Yes</v>
      </c>
      <c r="U13" s="9" t="str">
        <f t="shared" si="13"/>
        <v>Yes</v>
      </c>
    </row>
    <row r="14" spans="1:22" x14ac:dyDescent="0.4">
      <c r="A14">
        <f t="shared" si="4"/>
        <v>13</v>
      </c>
      <c r="B14">
        <v>0.9040114835952896</v>
      </c>
      <c r="C14">
        <v>-0.44787805266184738</v>
      </c>
      <c r="D14">
        <v>0.27111934172941732</v>
      </c>
      <c r="E14" s="2">
        <f t="shared" si="3"/>
        <v>0.67808289825746926</v>
      </c>
      <c r="F14" s="2">
        <f t="shared" si="0"/>
        <v>0.14310273058726325</v>
      </c>
      <c r="G14" s="2">
        <f t="shared" si="1"/>
        <v>1.1804276238650503E-6</v>
      </c>
      <c r="I14" s="3">
        <f t="shared" si="19"/>
        <v>-0.4</v>
      </c>
      <c r="J14" s="7">
        <f t="shared" si="14"/>
        <v>6.5140039855134226</v>
      </c>
      <c r="K14" s="7">
        <f t="shared" si="7"/>
        <v>4.4820155386694838</v>
      </c>
      <c r="L14" s="7">
        <f t="shared" si="8"/>
        <v>9.6029125616669351</v>
      </c>
      <c r="M14" s="10">
        <f t="shared" si="15"/>
        <v>5.8568283476656115E-10</v>
      </c>
      <c r="N14" s="8">
        <f t="shared" si="16"/>
        <v>1.246741538095344E-5</v>
      </c>
      <c r="O14" s="9">
        <f t="shared" si="9"/>
        <v>3.4962579019370831E-18</v>
      </c>
      <c r="P14" s="10" t="str">
        <f t="shared" si="17"/>
        <v>Yes</v>
      </c>
      <c r="Q14" s="8" t="str">
        <f t="shared" si="10"/>
        <v>Yes</v>
      </c>
      <c r="R14" s="9" t="str">
        <f t="shared" si="11"/>
        <v>Yes</v>
      </c>
      <c r="S14" s="10" t="str">
        <f t="shared" si="18"/>
        <v>Yes</v>
      </c>
      <c r="T14" s="8" t="str">
        <f t="shared" si="12"/>
        <v>Yes</v>
      </c>
      <c r="U14" s="9" t="str">
        <f t="shared" si="13"/>
        <v>Yes</v>
      </c>
    </row>
    <row r="15" spans="1:22" x14ac:dyDescent="0.4">
      <c r="A15">
        <f t="shared" si="4"/>
        <v>14</v>
      </c>
      <c r="B15">
        <v>1.1373013897441047</v>
      </c>
      <c r="C15">
        <v>2.0227735126427038</v>
      </c>
      <c r="D15">
        <v>0.29700850833711107</v>
      </c>
      <c r="E15" s="2">
        <f t="shared" si="3"/>
        <v>1.1167159067882431</v>
      </c>
      <c r="F15" s="2">
        <f t="shared" si="0"/>
        <v>4.377980202748768</v>
      </c>
      <c r="G15" s="2">
        <f t="shared" si="1"/>
        <v>6.1517351787511627E-4</v>
      </c>
      <c r="I15" s="3">
        <f t="shared" si="19"/>
        <v>-0.3</v>
      </c>
      <c r="J15" s="7">
        <f t="shared" si="14"/>
        <v>5.1584831682838956</v>
      </c>
      <c r="K15" s="7">
        <f t="shared" si="7"/>
        <v>3.1255191359009218</v>
      </c>
      <c r="L15" s="7">
        <f t="shared" si="8"/>
        <v>8.1743452501888392</v>
      </c>
      <c r="M15" s="10">
        <f t="shared" si="15"/>
        <v>5.9975388834496865E-7</v>
      </c>
      <c r="N15" s="8">
        <f t="shared" si="16"/>
        <v>2.0404053781899294E-3</v>
      </c>
      <c r="O15" s="9">
        <f t="shared" si="9"/>
        <v>3.4278093569471186E-14</v>
      </c>
      <c r="P15" s="10" t="str">
        <f t="shared" si="17"/>
        <v>Yes</v>
      </c>
      <c r="Q15" s="8" t="str">
        <f t="shared" si="10"/>
        <v>Yes</v>
      </c>
      <c r="R15" s="9" t="str">
        <f t="shared" si="11"/>
        <v>Yes</v>
      </c>
      <c r="S15" s="10" t="str">
        <f t="shared" si="18"/>
        <v>Yes</v>
      </c>
      <c r="T15" s="8" t="str">
        <f t="shared" si="12"/>
        <v>Yes</v>
      </c>
      <c r="U15" s="9" t="str">
        <f t="shared" si="13"/>
        <v>Yes</v>
      </c>
    </row>
    <row r="16" spans="1:22" x14ac:dyDescent="0.4">
      <c r="A16">
        <f t="shared" si="4"/>
        <v>15</v>
      </c>
      <c r="B16">
        <v>1.1216690081555338</v>
      </c>
      <c r="C16">
        <v>0.41236252939057411</v>
      </c>
      <c r="D16">
        <v>-9.2679549162349995E-4</v>
      </c>
      <c r="E16" s="2">
        <f t="shared" si="3"/>
        <v>1.0839213085264112</v>
      </c>
      <c r="F16" s="2">
        <f t="shared" si="0"/>
        <v>0.2322771196916058</v>
      </c>
      <c r="G16" s="2">
        <f t="shared" si="1"/>
        <v>7.4601423782828996E-2</v>
      </c>
      <c r="I16" s="3">
        <f t="shared" si="19"/>
        <v>-0.2</v>
      </c>
      <c r="J16" s="7">
        <f t="shared" si="14"/>
        <v>3.80296235105437</v>
      </c>
      <c r="K16" s="7">
        <f t="shared" si="7"/>
        <v>1.7690227331323607</v>
      </c>
      <c r="L16" s="7">
        <f t="shared" si="8"/>
        <v>6.7457779387107468</v>
      </c>
      <c r="M16" s="10">
        <f t="shared" si="15"/>
        <v>1.9011902638940389E-4</v>
      </c>
      <c r="N16" s="8">
        <f t="shared" si="16"/>
        <v>7.8421868637839801E-2</v>
      </c>
      <c r="O16" s="9">
        <f t="shared" si="9"/>
        <v>1.6190166845409234E-10</v>
      </c>
      <c r="P16" s="10" t="str">
        <f t="shared" si="17"/>
        <v>Yes</v>
      </c>
      <c r="Q16" s="8" t="str">
        <f t="shared" si="10"/>
        <v>No</v>
      </c>
      <c r="R16" s="9" t="str">
        <f t="shared" si="11"/>
        <v>Yes</v>
      </c>
      <c r="S16" s="10" t="str">
        <f t="shared" si="18"/>
        <v>Yes</v>
      </c>
      <c r="T16" s="8" t="str">
        <f t="shared" si="12"/>
        <v>Yes</v>
      </c>
      <c r="U16" s="9" t="str">
        <f t="shared" si="13"/>
        <v>Yes</v>
      </c>
    </row>
    <row r="17" spans="1:21" x14ac:dyDescent="0.4">
      <c r="A17">
        <f t="shared" si="4"/>
        <v>16</v>
      </c>
      <c r="B17">
        <v>-0.53611618083734203</v>
      </c>
      <c r="C17">
        <v>0.8110016226090937</v>
      </c>
      <c r="D17">
        <v>7.727871424033167E-2</v>
      </c>
      <c r="E17" s="2">
        <f t="shared" si="3"/>
        <v>0.3802816094599854</v>
      </c>
      <c r="F17" s="2">
        <f t="shared" si="0"/>
        <v>0.77543955778452622</v>
      </c>
      <c r="G17" s="2">
        <f t="shared" si="1"/>
        <v>3.7996575230651017E-2</v>
      </c>
      <c r="I17" s="3">
        <f t="shared" si="19"/>
        <v>-0.1</v>
      </c>
      <c r="J17" s="7">
        <f t="shared" si="14"/>
        <v>2.4474415338248439</v>
      </c>
      <c r="K17" s="7">
        <f t="shared" si="7"/>
        <v>0.41252633036379932</v>
      </c>
      <c r="L17" s="7">
        <f t="shared" si="8"/>
        <v>5.3172106272326518</v>
      </c>
      <c r="M17" s="10">
        <f t="shared" si="15"/>
        <v>1.525465467888743E-2</v>
      </c>
      <c r="N17" s="8">
        <f t="shared" si="16"/>
        <v>0.68039776590719958</v>
      </c>
      <c r="O17" s="9">
        <f t="shared" si="9"/>
        <v>2.8177775165295151E-7</v>
      </c>
      <c r="P17" s="10" t="str">
        <f t="shared" si="17"/>
        <v>Yes</v>
      </c>
      <c r="Q17" s="8" t="str">
        <f t="shared" si="10"/>
        <v>No</v>
      </c>
      <c r="R17" s="9" t="str">
        <f t="shared" si="11"/>
        <v>Yes</v>
      </c>
      <c r="S17" s="10" t="str">
        <f t="shared" si="18"/>
        <v>Yes</v>
      </c>
      <c r="T17" s="8" t="str">
        <f t="shared" si="12"/>
        <v>No</v>
      </c>
      <c r="U17" s="9" t="str">
        <f t="shared" si="13"/>
        <v>Yes</v>
      </c>
    </row>
    <row r="18" spans="1:21" x14ac:dyDescent="0.4">
      <c r="A18">
        <f t="shared" si="4"/>
        <v>17</v>
      </c>
      <c r="B18">
        <v>0.87063552246766185</v>
      </c>
      <c r="C18">
        <v>-0.53560994044677457</v>
      </c>
      <c r="D18">
        <v>0.89045627800126637</v>
      </c>
      <c r="E18" s="2">
        <f t="shared" si="3"/>
        <v>0.6242294559178575</v>
      </c>
      <c r="F18" s="2">
        <f t="shared" si="0"/>
        <v>0.21717566873604524</v>
      </c>
      <c r="G18" s="2">
        <f t="shared" si="1"/>
        <v>0.38223363303456837</v>
      </c>
      <c r="I18" s="3">
        <f t="shared" si="19"/>
        <v>0</v>
      </c>
      <c r="J18" s="7">
        <f t="shared" si="14"/>
        <v>1.0919207165953173</v>
      </c>
      <c r="K18" s="7">
        <f t="shared" si="7"/>
        <v>-0.94397007240476216</v>
      </c>
      <c r="L18" s="7">
        <f t="shared" si="8"/>
        <v>3.8886433157545581</v>
      </c>
      <c r="M18" s="10">
        <f t="shared" si="15"/>
        <v>0.27618814989379969</v>
      </c>
      <c r="N18" s="8">
        <f t="shared" si="16"/>
        <v>0.34632959786473783</v>
      </c>
      <c r="O18" s="9">
        <f t="shared" si="9"/>
        <v>1.3734528017968962E-4</v>
      </c>
      <c r="P18" s="10" t="str">
        <f t="shared" si="17"/>
        <v>No</v>
      </c>
      <c r="Q18" s="8" t="str">
        <f t="shared" si="10"/>
        <v>No</v>
      </c>
      <c r="R18" s="9" t="str">
        <f t="shared" si="11"/>
        <v>Yes</v>
      </c>
      <c r="S18" s="10" t="str">
        <f t="shared" si="18"/>
        <v>No</v>
      </c>
      <c r="T18" s="8" t="str">
        <f t="shared" si="12"/>
        <v>No</v>
      </c>
      <c r="U18" s="9" t="str">
        <f t="shared" si="13"/>
        <v>Yes</v>
      </c>
    </row>
    <row r="19" spans="1:21" x14ac:dyDescent="0.4">
      <c r="A19">
        <f t="shared" si="4"/>
        <v>18</v>
      </c>
      <c r="B19">
        <v>2.105845629793571</v>
      </c>
      <c r="C19">
        <v>0.38685425058135836</v>
      </c>
      <c r="D19">
        <v>-0.14069463484928263</v>
      </c>
      <c r="E19" s="2">
        <f t="shared" si="3"/>
        <v>4.1018078359567234</v>
      </c>
      <c r="F19" s="2">
        <f t="shared" si="0"/>
        <v>0.20834029232000634</v>
      </c>
      <c r="G19" s="2">
        <f t="shared" si="1"/>
        <v>0.17048678279921445</v>
      </c>
      <c r="I19" s="3">
        <f t="shared" si="19"/>
        <v>0.1</v>
      </c>
      <c r="J19" s="7">
        <f t="shared" si="14"/>
        <v>-0.26360010063420902</v>
      </c>
      <c r="K19" s="7">
        <f t="shared" si="7"/>
        <v>-2.3004664751733235</v>
      </c>
      <c r="L19" s="7">
        <f t="shared" si="8"/>
        <v>2.460076004276464</v>
      </c>
      <c r="M19" s="10">
        <f t="shared" si="15"/>
        <v>0.79236083405869717</v>
      </c>
      <c r="N19" s="8">
        <f t="shared" si="16"/>
        <v>2.2458336270803382E-2</v>
      </c>
      <c r="O19" s="9">
        <f t="shared" si="9"/>
        <v>1.4743617276794987E-2</v>
      </c>
      <c r="P19" s="10" t="str">
        <f t="shared" si="17"/>
        <v>No</v>
      </c>
      <c r="Q19" s="8" t="str">
        <f t="shared" si="10"/>
        <v>Yes</v>
      </c>
      <c r="R19" s="9" t="str">
        <f t="shared" si="11"/>
        <v>Yes</v>
      </c>
      <c r="S19" s="10" t="str">
        <f t="shared" si="18"/>
        <v>No</v>
      </c>
      <c r="T19" s="8" t="str">
        <f t="shared" si="12"/>
        <v>Yes</v>
      </c>
      <c r="U19" s="9" t="str">
        <f t="shared" si="13"/>
        <v>Yes</v>
      </c>
    </row>
    <row r="20" spans="1:21" x14ac:dyDescent="0.4">
      <c r="A20">
        <f t="shared" si="4"/>
        <v>19</v>
      </c>
      <c r="B20">
        <v>1.0067595052872447</v>
      </c>
      <c r="C20">
        <v>-0.69062490086284034</v>
      </c>
      <c r="D20">
        <v>1.562368034426556</v>
      </c>
      <c r="E20" s="2">
        <f t="shared" si="3"/>
        <v>0.85785739271374983</v>
      </c>
      <c r="F20" s="2">
        <f t="shared" si="0"/>
        <v>0.38568579245606283</v>
      </c>
      <c r="G20" s="2">
        <f t="shared" si="1"/>
        <v>1.6645185483315315</v>
      </c>
      <c r="I20" s="3">
        <f t="shared" si="19"/>
        <v>0.2</v>
      </c>
      <c r="J20" s="7">
        <f t="shared" si="14"/>
        <v>-1.6191209178637354</v>
      </c>
      <c r="K20" s="7">
        <f t="shared" si="7"/>
        <v>-3.656962877941885</v>
      </c>
      <c r="L20" s="7">
        <f t="shared" si="8"/>
        <v>1.0315086927983697</v>
      </c>
      <c r="M20" s="10">
        <f t="shared" si="15"/>
        <v>0.10700497088043612</v>
      </c>
      <c r="N20" s="8">
        <f t="shared" si="16"/>
        <v>3.2667791138630051E-4</v>
      </c>
      <c r="O20" s="9">
        <f t="shared" si="9"/>
        <v>0.30355434334927794</v>
      </c>
      <c r="P20" s="10" t="str">
        <f t="shared" si="17"/>
        <v>No</v>
      </c>
      <c r="Q20" s="8" t="str">
        <f t="shared" si="10"/>
        <v>Yes</v>
      </c>
      <c r="R20" s="9" t="str">
        <f t="shared" si="11"/>
        <v>No</v>
      </c>
      <c r="S20" s="10" t="str">
        <f t="shared" si="18"/>
        <v>No</v>
      </c>
      <c r="T20" s="8" t="str">
        <f t="shared" si="12"/>
        <v>Yes</v>
      </c>
      <c r="U20" s="9" t="str">
        <f t="shared" si="13"/>
        <v>No</v>
      </c>
    </row>
    <row r="21" spans="1:21" x14ac:dyDescent="0.4">
      <c r="A21">
        <f t="shared" si="4"/>
        <v>20</v>
      </c>
      <c r="B21">
        <v>-0.8858206336194262</v>
      </c>
      <c r="C21">
        <v>0.13250807512200885</v>
      </c>
      <c r="D21">
        <v>1.7653186596752612</v>
      </c>
      <c r="E21" s="2">
        <f t="shared" si="3"/>
        <v>0.93387914508352221</v>
      </c>
      <c r="F21" s="2">
        <f t="shared" si="0"/>
        <v>4.0843161942029749E-2</v>
      </c>
      <c r="G21" s="2">
        <f t="shared" si="1"/>
        <v>2.2293859621845207</v>
      </c>
      <c r="I21" s="3">
        <f t="shared" si="19"/>
        <v>0.3</v>
      </c>
      <c r="J21" s="7">
        <f t="shared" si="14"/>
        <v>-2.9746417350932615</v>
      </c>
      <c r="K21" s="7">
        <f t="shared" si="7"/>
        <v>-5.0134592807104461</v>
      </c>
      <c r="L21" s="7">
        <f t="shared" si="8"/>
        <v>-0.39705861867972431</v>
      </c>
      <c r="M21" s="10">
        <f t="shared" si="15"/>
        <v>3.2962626813561762E-3</v>
      </c>
      <c r="N21" s="8">
        <f t="shared" si="16"/>
        <v>1.1792421023329595E-6</v>
      </c>
      <c r="O21" s="9">
        <f t="shared" si="9"/>
        <v>0.69174974916145993</v>
      </c>
      <c r="P21" s="10" t="str">
        <f t="shared" si="17"/>
        <v>Yes</v>
      </c>
      <c r="Q21" s="8" t="str">
        <f t="shared" si="10"/>
        <v>Yes</v>
      </c>
      <c r="R21" s="9" t="str">
        <f t="shared" si="11"/>
        <v>No</v>
      </c>
      <c r="S21" s="10" t="str">
        <f t="shared" si="18"/>
        <v>Yes</v>
      </c>
      <c r="T21" s="8" t="str">
        <f t="shared" si="12"/>
        <v>Yes</v>
      </c>
      <c r="U21" s="9" t="str">
        <f t="shared" si="13"/>
        <v>No</v>
      </c>
    </row>
    <row r="22" spans="1:21" x14ac:dyDescent="0.4">
      <c r="A22">
        <f t="shared" si="4"/>
        <v>21</v>
      </c>
      <c r="B22">
        <v>1.4053236344618616</v>
      </c>
      <c r="C22">
        <v>1.1414573171837561</v>
      </c>
      <c r="D22">
        <v>-1.1643836644499812</v>
      </c>
      <c r="E22" s="2">
        <f t="shared" si="3"/>
        <v>1.7550156638389052</v>
      </c>
      <c r="F22" s="2">
        <f t="shared" si="0"/>
        <v>1.4666327878795378</v>
      </c>
      <c r="G22" s="2">
        <f t="shared" si="1"/>
        <v>2.0637893370362921</v>
      </c>
      <c r="I22" s="3">
        <f t="shared" si="19"/>
        <v>0.4</v>
      </c>
      <c r="J22" s="7">
        <f t="shared" si="14"/>
        <v>-4.330162552322788</v>
      </c>
      <c r="K22" s="7">
        <f t="shared" si="7"/>
        <v>-6.3699556834790076</v>
      </c>
      <c r="L22" s="7">
        <f t="shared" si="8"/>
        <v>-1.825625930157819</v>
      </c>
      <c r="M22" s="10">
        <f t="shared" si="15"/>
        <v>2.3600276490077643E-5</v>
      </c>
      <c r="N22" s="8">
        <f t="shared" si="16"/>
        <v>1.2845238559021355E-9</v>
      </c>
      <c r="O22" s="9">
        <f t="shared" si="9"/>
        <v>6.94054919801632E-2</v>
      </c>
      <c r="P22" s="10" t="str">
        <f t="shared" si="17"/>
        <v>Yes</v>
      </c>
      <c r="Q22" s="8" t="str">
        <f t="shared" si="10"/>
        <v>Yes</v>
      </c>
      <c r="R22" s="9" t="str">
        <f t="shared" si="11"/>
        <v>No</v>
      </c>
      <c r="S22" s="10" t="str">
        <f t="shared" si="18"/>
        <v>Yes</v>
      </c>
      <c r="T22" s="8" t="str">
        <f t="shared" si="12"/>
        <v>Yes</v>
      </c>
      <c r="U22" s="9" t="str">
        <f t="shared" si="13"/>
        <v>Yes</v>
      </c>
    </row>
    <row r="23" spans="1:21" x14ac:dyDescent="0.4">
      <c r="A23">
        <f t="shared" si="4"/>
        <v>22</v>
      </c>
      <c r="B23">
        <v>0.4612319828789736</v>
      </c>
      <c r="C23">
        <v>0.72002048839133048</v>
      </c>
      <c r="D23">
        <v>2.6964041483687748</v>
      </c>
      <c r="E23" s="2">
        <f t="shared" si="3"/>
        <v>0.14491603683235224</v>
      </c>
      <c r="F23" s="2">
        <f t="shared" si="0"/>
        <v>0.62348288695116294</v>
      </c>
      <c r="G23" s="2">
        <f t="shared" si="1"/>
        <v>5.8767375517963458</v>
      </c>
      <c r="I23" s="3">
        <f t="shared" si="19"/>
        <v>0.5</v>
      </c>
      <c r="J23" s="7">
        <f t="shared" si="14"/>
        <v>-5.6856833695523141</v>
      </c>
      <c r="K23" s="7">
        <f t="shared" si="7"/>
        <v>-7.7264520862475692</v>
      </c>
      <c r="L23" s="7">
        <f t="shared" si="8"/>
        <v>-3.2541932416359129</v>
      </c>
      <c r="M23" s="10">
        <f t="shared" si="15"/>
        <v>4.594548772867105E-8</v>
      </c>
      <c r="N23" s="8">
        <f t="shared" si="16"/>
        <v>5.3261815858726723E-13</v>
      </c>
      <c r="O23" s="9">
        <f t="shared" si="9"/>
        <v>1.3361971031740979E-3</v>
      </c>
      <c r="P23" s="10" t="str">
        <f t="shared" si="17"/>
        <v>Yes</v>
      </c>
      <c r="Q23" s="8" t="str">
        <f t="shared" si="10"/>
        <v>Yes</v>
      </c>
      <c r="R23" s="9" t="str">
        <f t="shared" si="11"/>
        <v>Yes</v>
      </c>
      <c r="S23" s="10" t="str">
        <f t="shared" si="18"/>
        <v>Yes</v>
      </c>
      <c r="T23" s="8" t="str">
        <f t="shared" si="12"/>
        <v>Yes</v>
      </c>
      <c r="U23" s="9" t="str">
        <f t="shared" si="13"/>
        <v>Yes</v>
      </c>
    </row>
    <row r="24" spans="1:21" x14ac:dyDescent="0.4">
      <c r="A24">
        <f t="shared" si="4"/>
        <v>23</v>
      </c>
      <c r="B24">
        <v>0.9223464687398224</v>
      </c>
      <c r="C24">
        <v>0.77647511881235798</v>
      </c>
      <c r="D24">
        <v>-0.9918248812156758</v>
      </c>
      <c r="E24" s="2">
        <f t="shared" si="3"/>
        <v>0.70861524633514861</v>
      </c>
      <c r="F24" s="2">
        <f t="shared" si="0"/>
        <v>0.71582421754581027</v>
      </c>
      <c r="G24" s="2">
        <f t="shared" si="1"/>
        <v>1.5977736049964848</v>
      </c>
      <c r="I24" s="3">
        <f t="shared" si="19"/>
        <v>0.6</v>
      </c>
      <c r="J24" s="7">
        <f t="shared" si="14"/>
        <v>-7.0412041867818393</v>
      </c>
      <c r="K24" s="7">
        <f t="shared" si="7"/>
        <v>-9.0829484890161289</v>
      </c>
      <c r="L24" s="7">
        <f t="shared" si="8"/>
        <v>-4.6827605531140071</v>
      </c>
      <c r="M24" s="10">
        <f t="shared" si="15"/>
        <v>3.0270424588425199E-11</v>
      </c>
      <c r="N24" s="8">
        <f t="shared" si="16"/>
        <v>1.0621900764419495E-16</v>
      </c>
      <c r="O24" s="9">
        <f t="shared" si="9"/>
        <v>5.232199433606255E-6</v>
      </c>
      <c r="P24" s="10" t="str">
        <f t="shared" si="17"/>
        <v>Yes</v>
      </c>
      <c r="Q24" s="8" t="str">
        <f t="shared" si="10"/>
        <v>Yes</v>
      </c>
      <c r="R24" s="9" t="str">
        <f t="shared" si="11"/>
        <v>Yes</v>
      </c>
      <c r="S24" s="10" t="str">
        <f t="shared" si="18"/>
        <v>Yes</v>
      </c>
      <c r="T24" s="8" t="str">
        <f t="shared" si="12"/>
        <v>Yes</v>
      </c>
      <c r="U24" s="9" t="str">
        <f t="shared" si="13"/>
        <v>Yes</v>
      </c>
    </row>
    <row r="25" spans="1:21" x14ac:dyDescent="0.4">
      <c r="A25">
        <f t="shared" si="4"/>
        <v>24</v>
      </c>
      <c r="B25">
        <v>-0.35744396812330903</v>
      </c>
      <c r="C25">
        <v>-0.568808568252956</v>
      </c>
      <c r="D25">
        <v>0.8011283071809614</v>
      </c>
      <c r="E25" s="2">
        <f t="shared" si="3"/>
        <v>0.19184186319155885</v>
      </c>
      <c r="F25" s="2">
        <f t="shared" si="0"/>
        <v>0.24922033994189949</v>
      </c>
      <c r="G25" s="2">
        <f t="shared" si="1"/>
        <v>0.27975900105236784</v>
      </c>
      <c r="I25" s="3">
        <f t="shared" si="19"/>
        <v>0.7</v>
      </c>
      <c r="J25" s="7">
        <f t="shared" si="14"/>
        <v>-8.3967250040113655</v>
      </c>
      <c r="K25" s="7">
        <f t="shared" si="7"/>
        <v>-10.439444891784692</v>
      </c>
      <c r="L25" s="7">
        <f t="shared" si="8"/>
        <v>-6.1113278645921003</v>
      </c>
      <c r="M25" s="10">
        <f t="shared" si="15"/>
        <v>8.5452485305458168E-15</v>
      </c>
      <c r="N25" s="8">
        <f t="shared" si="16"/>
        <v>1.2627042803195673E-20</v>
      </c>
      <c r="O25" s="9">
        <f t="shared" si="9"/>
        <v>5.1188441422045061E-9</v>
      </c>
      <c r="P25" s="10" t="str">
        <f t="shared" si="17"/>
        <v>Yes</v>
      </c>
      <c r="Q25" s="8" t="str">
        <f t="shared" si="10"/>
        <v>Yes</v>
      </c>
      <c r="R25" s="9" t="str">
        <f t="shared" si="11"/>
        <v>Yes</v>
      </c>
      <c r="S25" s="10" t="str">
        <f t="shared" si="18"/>
        <v>Yes</v>
      </c>
      <c r="T25" s="8" t="str">
        <f t="shared" si="12"/>
        <v>Yes</v>
      </c>
      <c r="U25" s="9" t="str">
        <f t="shared" si="13"/>
        <v>Yes</v>
      </c>
    </row>
    <row r="26" spans="1:21" x14ac:dyDescent="0.4">
      <c r="A26">
        <f t="shared" si="4"/>
        <v>25</v>
      </c>
      <c r="B26">
        <v>0.26923054111774164</v>
      </c>
      <c r="C26">
        <v>-2.2249892279871752</v>
      </c>
      <c r="D26">
        <v>0.50224152841074365</v>
      </c>
      <c r="E26" s="2">
        <f t="shared" si="3"/>
        <v>3.5598990905416975E-2</v>
      </c>
      <c r="F26" s="2">
        <f t="shared" si="0"/>
        <v>4.6457508449047733</v>
      </c>
      <c r="G26" s="2">
        <f t="shared" si="1"/>
        <v>5.2916428712624926E-2</v>
      </c>
      <c r="I26" s="3">
        <f t="shared" si="19"/>
        <v>0.8</v>
      </c>
      <c r="J26" s="7">
        <f t="shared" si="14"/>
        <v>-9.7522458212408925</v>
      </c>
      <c r="K26" s="7">
        <f t="shared" si="7"/>
        <v>-11.795941294553254</v>
      </c>
      <c r="L26" s="7">
        <f t="shared" si="8"/>
        <v>-7.5398951760701962</v>
      </c>
      <c r="M26" s="10">
        <f t="shared" si="15"/>
        <v>1.2954063207910791E-18</v>
      </c>
      <c r="N26" s="8">
        <f t="shared" si="16"/>
        <v>1.0764220355293554E-24</v>
      </c>
      <c r="O26" s="9">
        <f t="shared" si="9"/>
        <v>1.6317792301570679E-12</v>
      </c>
      <c r="P26" s="10" t="str">
        <f t="shared" si="17"/>
        <v>Yes</v>
      </c>
      <c r="Q26" s="8" t="str">
        <f t="shared" si="10"/>
        <v>Yes</v>
      </c>
      <c r="R26" s="9" t="str">
        <f t="shared" si="11"/>
        <v>Yes</v>
      </c>
      <c r="S26" s="10" t="str">
        <f t="shared" si="18"/>
        <v>Yes</v>
      </c>
      <c r="T26" s="8" t="str">
        <f t="shared" si="12"/>
        <v>Yes</v>
      </c>
      <c r="U26" s="9" t="str">
        <f t="shared" si="13"/>
        <v>Yes</v>
      </c>
    </row>
    <row r="27" spans="1:21" x14ac:dyDescent="0.4">
      <c r="A27">
        <f t="shared" si="4"/>
        <v>26</v>
      </c>
      <c r="B27">
        <v>0.25058537285929589</v>
      </c>
      <c r="C27">
        <v>-0.32942267194583091</v>
      </c>
      <c r="D27">
        <v>0.47560485338280156</v>
      </c>
      <c r="E27" s="2">
        <f t="shared" si="3"/>
        <v>2.8910806301254952E-2</v>
      </c>
      <c r="F27" s="2">
        <f t="shared" si="0"/>
        <v>6.7513621714800187E-2</v>
      </c>
      <c r="G27" s="2">
        <f t="shared" si="1"/>
        <v>4.1371168168017246E-2</v>
      </c>
      <c r="I27" s="3">
        <f t="shared" si="19"/>
        <v>0.9</v>
      </c>
      <c r="J27" s="7">
        <f t="shared" si="14"/>
        <v>-11.107766638470419</v>
      </c>
      <c r="K27" s="7">
        <f t="shared" si="7"/>
        <v>-13.152437697321814</v>
      </c>
      <c r="L27" s="7">
        <f t="shared" si="8"/>
        <v>-8.9684624875482903</v>
      </c>
      <c r="M27" s="10">
        <f t="shared" si="15"/>
        <v>1.2883451764441422E-22</v>
      </c>
      <c r="N27" s="8">
        <f t="shared" si="16"/>
        <v>7.659265481706869E-29</v>
      </c>
      <c r="O27" s="9">
        <f t="shared" si="9"/>
        <v>2.2304792194271545E-16</v>
      </c>
      <c r="P27" s="10" t="str">
        <f t="shared" si="17"/>
        <v>Yes</v>
      </c>
      <c r="Q27" s="8" t="str">
        <f t="shared" si="10"/>
        <v>Yes</v>
      </c>
      <c r="R27" s="9" t="str">
        <f t="shared" si="11"/>
        <v>Yes</v>
      </c>
      <c r="S27" s="10" t="str">
        <f t="shared" si="18"/>
        <v>Yes</v>
      </c>
      <c r="T27" s="8" t="str">
        <f t="shared" si="12"/>
        <v>Yes</v>
      </c>
      <c r="U27" s="9" t="str">
        <f t="shared" si="13"/>
        <v>Yes</v>
      </c>
    </row>
    <row r="28" spans="1:21" x14ac:dyDescent="0.4">
      <c r="A28">
        <f t="shared" si="4"/>
        <v>27</v>
      </c>
      <c r="B28">
        <v>0.23728849472331909</v>
      </c>
      <c r="C28">
        <v>0.81732688995067337</v>
      </c>
      <c r="D28">
        <v>-0.3057078775224556</v>
      </c>
      <c r="E28" s="2">
        <f t="shared" si="3"/>
        <v>2.4565829546472719E-2</v>
      </c>
      <c r="F28" s="2">
        <f t="shared" si="0"/>
        <v>0.78661950694406468</v>
      </c>
      <c r="G28" s="2">
        <f t="shared" si="1"/>
        <v>0.33398423784333631</v>
      </c>
      <c r="I28" s="3">
        <f t="shared" si="19"/>
        <v>1</v>
      </c>
      <c r="J28" s="7">
        <f t="shared" si="14"/>
        <v>-12.463287455699945</v>
      </c>
      <c r="K28" s="7">
        <f t="shared" si="7"/>
        <v>-14.508934100090377</v>
      </c>
      <c r="L28" s="7">
        <f t="shared" si="8"/>
        <v>-10.397029799026384</v>
      </c>
      <c r="M28" s="11">
        <f t="shared" si="15"/>
        <v>9.9466609161254239E-27</v>
      </c>
      <c r="N28" s="12">
        <f t="shared" si="16"/>
        <v>5.1297339266082191E-33</v>
      </c>
      <c r="O28" s="13">
        <f t="shared" si="9"/>
        <v>1.6849792300240206E-20</v>
      </c>
      <c r="P28" s="11" t="str">
        <f t="shared" si="17"/>
        <v>Yes</v>
      </c>
      <c r="Q28" s="12" t="str">
        <f t="shared" si="10"/>
        <v>Yes</v>
      </c>
      <c r="R28" s="13" t="str">
        <f t="shared" si="11"/>
        <v>Yes</v>
      </c>
      <c r="S28" s="11" t="str">
        <f t="shared" si="18"/>
        <v>Yes</v>
      </c>
      <c r="T28" s="12" t="str">
        <f t="shared" si="12"/>
        <v>Yes</v>
      </c>
      <c r="U28" s="13" t="str">
        <f t="shared" si="13"/>
        <v>Yes</v>
      </c>
    </row>
    <row r="29" spans="1:21" x14ac:dyDescent="0.4">
      <c r="A29">
        <f t="shared" si="4"/>
        <v>28</v>
      </c>
      <c r="B29">
        <v>0.40169321610575337</v>
      </c>
      <c r="C29">
        <v>0.94030890895640273</v>
      </c>
      <c r="D29">
        <v>-0.2546678871640396</v>
      </c>
      <c r="E29" s="2">
        <f t="shared" si="3"/>
        <v>0.1031306577912899</v>
      </c>
      <c r="F29" s="2">
        <f t="shared" si="0"/>
        <v>1.0198934575515637</v>
      </c>
      <c r="G29" s="2">
        <f t="shared" si="1"/>
        <v>0.27759589970807513</v>
      </c>
      <c r="I29"/>
    </row>
    <row r="30" spans="1:21" x14ac:dyDescent="0.4">
      <c r="A30">
        <f t="shared" si="4"/>
        <v>29</v>
      </c>
      <c r="B30">
        <v>1.7918282382808244</v>
      </c>
      <c r="C30">
        <v>-0.50857502547688904</v>
      </c>
      <c r="D30">
        <v>2.9818515998643784</v>
      </c>
      <c r="E30" s="2">
        <f t="shared" si="3"/>
        <v>2.9284609129813259</v>
      </c>
      <c r="F30" s="2">
        <f t="shared" si="0"/>
        <v>0.19270887355882296</v>
      </c>
      <c r="G30" s="2">
        <f t="shared" si="1"/>
        <v>7.3421802708136594</v>
      </c>
      <c r="I30"/>
    </row>
    <row r="31" spans="1:21" x14ac:dyDescent="0.4">
      <c r="A31">
        <f t="shared" si="4"/>
        <v>30</v>
      </c>
      <c r="B31">
        <v>0.46598616491673395</v>
      </c>
      <c r="C31">
        <v>-0.72822170929903085</v>
      </c>
      <c r="D31">
        <v>2.1857114874605603</v>
      </c>
      <c r="E31" s="2">
        <f t="shared" si="3"/>
        <v>0.14855826780974299</v>
      </c>
      <c r="F31" s="2">
        <f t="shared" si="0"/>
        <v>0.43379726030086563</v>
      </c>
      <c r="G31" s="2">
        <f t="shared" si="1"/>
        <v>3.6615039524517021</v>
      </c>
      <c r="I31"/>
      <c r="J31" s="14" t="s">
        <v>36</v>
      </c>
    </row>
    <row r="32" spans="1:21" x14ac:dyDescent="0.4">
      <c r="A32">
        <f t="shared" si="4"/>
        <v>31</v>
      </c>
      <c r="B32">
        <v>1.1572118180655462</v>
      </c>
      <c r="C32">
        <v>1.4522970447517454</v>
      </c>
      <c r="D32">
        <v>1.3973917874693311</v>
      </c>
      <c r="E32" s="2">
        <f t="shared" si="3"/>
        <v>1.1591929344823082</v>
      </c>
      <c r="F32" s="2">
        <f t="shared" si="0"/>
        <v>2.316136637472737</v>
      </c>
      <c r="G32" s="2">
        <f t="shared" si="1"/>
        <v>1.266043469062434</v>
      </c>
      <c r="I32"/>
    </row>
    <row r="33" spans="1:14" x14ac:dyDescent="0.4">
      <c r="A33">
        <f t="shared" si="4"/>
        <v>32</v>
      </c>
      <c r="B33">
        <v>0.34757105773520308</v>
      </c>
      <c r="C33">
        <v>-0.87929004904842778</v>
      </c>
      <c r="D33">
        <v>-1.6845357167482544</v>
      </c>
      <c r="E33" s="2">
        <f t="shared" si="3"/>
        <v>7.1298326692112501E-2</v>
      </c>
      <c r="F33" s="2">
        <f t="shared" si="0"/>
        <v>0.6556160525812349</v>
      </c>
      <c r="G33" s="2">
        <f t="shared" si="1"/>
        <v>3.828837428293081</v>
      </c>
      <c r="I33"/>
      <c r="J33" t="s">
        <v>24</v>
      </c>
      <c r="K33">
        <v>-0.2</v>
      </c>
      <c r="L33">
        <v>0</v>
      </c>
      <c r="M33">
        <v>0.2</v>
      </c>
      <c r="N33">
        <v>1</v>
      </c>
    </row>
    <row r="34" spans="1:14" x14ac:dyDescent="0.4">
      <c r="A34">
        <f t="shared" si="4"/>
        <v>33</v>
      </c>
      <c r="B34">
        <v>-2.0718884075232538</v>
      </c>
      <c r="C34">
        <v>1.1533285606668824</v>
      </c>
      <c r="D34">
        <v>0.53348049127280972</v>
      </c>
      <c r="E34" s="2">
        <f t="shared" si="3"/>
        <v>4.6330065638552291</v>
      </c>
      <c r="F34" s="2">
        <f t="shared" si="0"/>
        <v>1.4955269618357119</v>
      </c>
      <c r="G34" s="2">
        <f t="shared" si="1"/>
        <v>6.8264455630322629E-2</v>
      </c>
      <c r="J34">
        <v>1</v>
      </c>
      <c r="K34" s="1" t="str">
        <f>INDEX($P$8:$R$28, MATCH(K$33, $I$8:$I$28, 0), MATCH($J34, $P$4:$R$4, 0))</f>
        <v>Yes</v>
      </c>
      <c r="L34" s="2" t="str">
        <f t="shared" ref="L34:N36" si="20">INDEX($P$8:$R$28, MATCH(L$33, $I$8:$I$28, 0), MATCH($J34, $P$4:$R$4, 0))</f>
        <v>No</v>
      </c>
      <c r="M34" s="2" t="str">
        <f t="shared" si="20"/>
        <v>No</v>
      </c>
      <c r="N34" s="2" t="str">
        <f t="shared" si="20"/>
        <v>Yes</v>
      </c>
    </row>
    <row r="35" spans="1:14" x14ac:dyDescent="0.4">
      <c r="A35">
        <f t="shared" si="4"/>
        <v>34</v>
      </c>
      <c r="B35">
        <v>-0.14605213919071383</v>
      </c>
      <c r="C35">
        <v>1.1665010017751642</v>
      </c>
      <c r="D35">
        <v>7.1837243113253846E-2</v>
      </c>
      <c r="E35" s="2">
        <f t="shared" si="3"/>
        <v>5.1350157676260874E-2</v>
      </c>
      <c r="F35" s="2">
        <f t="shared" si="0"/>
        <v>1.5279180898460236</v>
      </c>
      <c r="G35" s="2">
        <f t="shared" si="1"/>
        <v>4.0147565237325107E-2</v>
      </c>
      <c r="J35">
        <v>2</v>
      </c>
      <c r="K35" s="2" t="str">
        <f t="shared" ref="K35:N36" si="21">INDEX($P$8:$R$28, MATCH(K$33, $I$8:$I$28, 0), MATCH($J35, $P$4:$R$4, 0))</f>
        <v>No</v>
      </c>
      <c r="L35" s="2" t="str">
        <f t="shared" si="20"/>
        <v>No</v>
      </c>
      <c r="M35" s="2" t="str">
        <f t="shared" si="20"/>
        <v>Yes</v>
      </c>
      <c r="N35" s="2" t="str">
        <f t="shared" si="20"/>
        <v>Yes</v>
      </c>
    </row>
    <row r="36" spans="1:14" x14ac:dyDescent="0.4">
      <c r="A36">
        <f t="shared" si="4"/>
        <v>35</v>
      </c>
      <c r="B36">
        <v>0.47132110090189544</v>
      </c>
      <c r="C36">
        <v>0.53257684650021697</v>
      </c>
      <c r="D36">
        <v>-0.66338490871161904</v>
      </c>
      <c r="E36" s="2">
        <f t="shared" si="3"/>
        <v>0.15269924555161812</v>
      </c>
      <c r="F36" s="2">
        <f t="shared" si="0"/>
        <v>0.36260351054254258</v>
      </c>
      <c r="G36" s="2">
        <f t="shared" si="1"/>
        <v>0.87533000527143168</v>
      </c>
      <c r="J36">
        <v>3</v>
      </c>
      <c r="K36" s="2" t="str">
        <f t="shared" si="21"/>
        <v>Yes</v>
      </c>
      <c r="L36" s="2" t="str">
        <f t="shared" si="20"/>
        <v>Yes</v>
      </c>
      <c r="M36" s="2" t="str">
        <f t="shared" si="20"/>
        <v>No</v>
      </c>
      <c r="N36" s="2" t="str">
        <f t="shared" si="20"/>
        <v>Yes</v>
      </c>
    </row>
    <row r="37" spans="1:14" x14ac:dyDescent="0.4">
      <c r="A37">
        <f t="shared" si="4"/>
        <v>36</v>
      </c>
      <c r="B37">
        <v>-0.16802659835453812</v>
      </c>
      <c r="C37">
        <v>-0.75904566581027877</v>
      </c>
      <c r="D37">
        <v>0.12899883118325028</v>
      </c>
      <c r="E37" s="2">
        <f t="shared" si="3"/>
        <v>6.1792111330448714E-2</v>
      </c>
      <c r="F37" s="2">
        <f t="shared" si="0"/>
        <v>0.47535071861307049</v>
      </c>
      <c r="G37" s="2">
        <f t="shared" si="1"/>
        <v>2.0508240669445468E-2</v>
      </c>
    </row>
    <row r="38" spans="1:14" x14ac:dyDescent="0.4">
      <c r="A38">
        <f t="shared" si="4"/>
        <v>37</v>
      </c>
      <c r="B38">
        <v>0.70327736952874709</v>
      </c>
      <c r="C38">
        <v>-1.4424252593428266</v>
      </c>
      <c r="D38">
        <v>0.15699439427066206</v>
      </c>
      <c r="E38" s="2">
        <f t="shared" si="3"/>
        <v>0.38778490236379204</v>
      </c>
      <c r="F38" s="2">
        <f t="shared" si="0"/>
        <v>1.8846798421525275</v>
      </c>
      <c r="G38" s="2">
        <f t="shared" si="1"/>
        <v>1.32736718329707E-2</v>
      </c>
    </row>
    <row r="39" spans="1:14" x14ac:dyDescent="0.4">
      <c r="A39">
        <f t="shared" si="4"/>
        <v>38</v>
      </c>
      <c r="B39">
        <v>-0.29566374158259762</v>
      </c>
      <c r="C39">
        <v>-1.0750991323421935</v>
      </c>
      <c r="D39">
        <v>-0.20199848967068607</v>
      </c>
      <c r="E39" s="2">
        <f t="shared" si="3"/>
        <v>0.14153948253258022</v>
      </c>
      <c r="F39" s="2">
        <f t="shared" si="0"/>
        <v>1.0110509537765502</v>
      </c>
      <c r="G39" s="2">
        <f t="shared" si="1"/>
        <v>0.22486972407669659</v>
      </c>
      <c r="J39" s="14" t="s">
        <v>35</v>
      </c>
    </row>
    <row r="40" spans="1:14" x14ac:dyDescent="0.4">
      <c r="A40">
        <f t="shared" si="4"/>
        <v>39</v>
      </c>
      <c r="B40">
        <v>-6.4473027864344792E-2</v>
      </c>
      <c r="C40">
        <v>-0.75116068679732395</v>
      </c>
      <c r="D40">
        <v>-0.26836781426586215</v>
      </c>
      <c r="E40" s="2">
        <f t="shared" si="3"/>
        <v>2.1032720640656928E-2</v>
      </c>
      <c r="F40" s="2">
        <f t="shared" si="0"/>
        <v>0.46454018625814941</v>
      </c>
      <c r="G40" s="2">
        <f t="shared" si="1"/>
        <v>0.29221985037728049</v>
      </c>
      <c r="J40" t="s">
        <v>32</v>
      </c>
      <c r="K40" s="1">
        <f>(K2-L2)/SQRT(K4^2/COUNT(C:C)+L4^2/COUNT(D:D))</f>
        <v>-3.3621657386624486</v>
      </c>
    </row>
    <row r="41" spans="1:14" x14ac:dyDescent="0.4">
      <c r="A41">
        <f t="shared" si="4"/>
        <v>40</v>
      </c>
      <c r="B41">
        <v>1.1191546074440049</v>
      </c>
      <c r="C41">
        <v>-0.2485192958867318</v>
      </c>
      <c r="D41">
        <v>2.4731217956337641</v>
      </c>
      <c r="E41" s="2">
        <f t="shared" si="3"/>
        <v>1.0786920680539902</v>
      </c>
      <c r="F41" s="2">
        <f t="shared" si="0"/>
        <v>3.2016109070687693E-2</v>
      </c>
      <c r="G41" s="2">
        <f t="shared" si="1"/>
        <v>4.8440311468077661</v>
      </c>
      <c r="J41" t="s">
        <v>31</v>
      </c>
      <c r="K41" s="1">
        <f>(K4^2/COUNT(C:C)+L4^2/COUNT(D:D))^2/((K4^2/COUNT(C:C))^2/(COUNT(C:C)-1)+(L4^2/COUNT(D:D))^2/(COUNT(D:D)-1))</f>
        <v>396.93817943553279</v>
      </c>
    </row>
    <row r="42" spans="1:14" x14ac:dyDescent="0.4">
      <c r="A42">
        <f t="shared" si="4"/>
        <v>41</v>
      </c>
      <c r="B42">
        <v>2.4062511153366035</v>
      </c>
      <c r="C42">
        <v>-0.5646858957109363</v>
      </c>
      <c r="D42">
        <v>0.56538367099650855</v>
      </c>
      <c r="E42" s="2">
        <f t="shared" si="3"/>
        <v>5.4088689673057067</v>
      </c>
      <c r="F42" s="2">
        <f t="shared" si="0"/>
        <v>0.24512109741492286</v>
      </c>
      <c r="G42" s="2">
        <f t="shared" si="1"/>
        <v>8.5953254314083655E-2</v>
      </c>
      <c r="J42" t="s">
        <v>33</v>
      </c>
      <c r="K42" s="1">
        <f>_xlfn.T.INV(0.975, K41)</f>
        <v>1.9659726084695428</v>
      </c>
    </row>
    <row r="43" spans="1:14" x14ac:dyDescent="0.4">
      <c r="A43">
        <f t="shared" si="4"/>
        <v>42</v>
      </c>
      <c r="B43">
        <v>0.12214937503321897</v>
      </c>
      <c r="C43">
        <v>2.2232256483360548</v>
      </c>
      <c r="D43">
        <v>1.6326618445980261</v>
      </c>
      <c r="E43" s="2">
        <f t="shared" si="3"/>
        <v>1.7302091169923736E-3</v>
      </c>
      <c r="F43" s="2">
        <f t="shared" si="0"/>
        <v>5.2569982647656195</v>
      </c>
      <c r="G43" s="2">
        <f t="shared" si="1"/>
        <v>1.8508406041418892</v>
      </c>
      <c r="J43" t="s">
        <v>34</v>
      </c>
      <c r="K43" s="1">
        <f>_xlfn.T.DIST.2T(ABS(K40),K41)</f>
        <v>8.4860654281712785E-4</v>
      </c>
    </row>
    <row r="44" spans="1:14" x14ac:dyDescent="0.4">
      <c r="A44">
        <f t="shared" si="4"/>
        <v>43</v>
      </c>
      <c r="B44">
        <v>0.7541292932519319</v>
      </c>
      <c r="C44">
        <v>-0.71733088250694765</v>
      </c>
      <c r="D44">
        <v>-0.65320849968523431</v>
      </c>
      <c r="E44" s="2">
        <f t="shared" si="3"/>
        <v>0.45370422452105896</v>
      </c>
      <c r="F44" s="2">
        <f t="shared" si="0"/>
        <v>0.4195697573483631</v>
      </c>
      <c r="G44" s="2">
        <f t="shared" si="1"/>
        <v>0.85639165676817031</v>
      </c>
      <c r="J44" t="s">
        <v>37</v>
      </c>
      <c r="K44" s="1" t="str">
        <f>IF(K43&lt;0.05, "No", "Yes")</f>
        <v>No</v>
      </c>
    </row>
    <row r="45" spans="1:14" x14ac:dyDescent="0.4">
      <c r="A45">
        <f t="shared" si="4"/>
        <v>44</v>
      </c>
      <c r="B45">
        <v>-0.28606779173249924</v>
      </c>
      <c r="C45">
        <v>-0.63167026858577757</v>
      </c>
      <c r="D45">
        <v>-0.54494642422241779</v>
      </c>
      <c r="E45" s="2">
        <f t="shared" si="3"/>
        <v>0.13441123944317351</v>
      </c>
      <c r="F45" s="2">
        <f t="shared" si="0"/>
        <v>0.31593553558672627</v>
      </c>
      <c r="G45" s="2">
        <f t="shared" si="1"/>
        <v>0.66773778466564826</v>
      </c>
    </row>
    <row r="46" spans="1:14" x14ac:dyDescent="0.4">
      <c r="A46">
        <f t="shared" si="4"/>
        <v>45</v>
      </c>
      <c r="B46">
        <v>-0.22449554635910418</v>
      </c>
      <c r="C46">
        <v>-1.0230117251752056</v>
      </c>
      <c r="D46">
        <v>-0.62979565902321322</v>
      </c>
      <c r="E46" s="2">
        <f t="shared" si="3"/>
        <v>9.3054977174112236E-2</v>
      </c>
      <c r="F46" s="2">
        <f t="shared" si="0"/>
        <v>0.90901520344735853</v>
      </c>
      <c r="G46" s="2">
        <f t="shared" si="1"/>
        <v>0.81360666200939946</v>
      </c>
      <c r="J46" s="14" t="s">
        <v>38</v>
      </c>
    </row>
    <row r="47" spans="1:14" x14ac:dyDescent="0.4">
      <c r="A47">
        <f t="shared" si="4"/>
        <v>46</v>
      </c>
      <c r="B47">
        <v>-0.93321499540572206</v>
      </c>
      <c r="C47">
        <v>0.24847457141857815</v>
      </c>
      <c r="D47">
        <v>1.1182841360101397</v>
      </c>
      <c r="E47" s="2">
        <f t="shared" si="3"/>
        <v>1.0277267500085761</v>
      </c>
      <c r="F47" s="2">
        <f t="shared" si="0"/>
        <v>0.10116433185790735</v>
      </c>
      <c r="G47" s="2">
        <f t="shared" si="1"/>
        <v>0.71584852259188358</v>
      </c>
    </row>
    <row r="48" spans="1:14" x14ac:dyDescent="0.4">
      <c r="A48">
        <f t="shared" si="4"/>
        <v>47</v>
      </c>
      <c r="B48">
        <v>0.51407825857764422</v>
      </c>
      <c r="C48">
        <v>-0.3330707681697912</v>
      </c>
      <c r="D48">
        <v>0.10428319002785676</v>
      </c>
      <c r="E48" s="2">
        <f t="shared" si="3"/>
        <v>0.18794363601895611</v>
      </c>
      <c r="F48" s="2">
        <f t="shared" si="0"/>
        <v>6.9422727984152749E-2</v>
      </c>
      <c r="G48" s="2">
        <f t="shared" si="1"/>
        <v>2.8198008511712464E-2</v>
      </c>
    </row>
    <row r="49" spans="1:7" x14ac:dyDescent="0.4">
      <c r="A49">
        <f t="shared" si="4"/>
        <v>48</v>
      </c>
      <c r="B49">
        <v>1.4208097196970466</v>
      </c>
      <c r="C49">
        <v>1.197136054199021</v>
      </c>
      <c r="D49">
        <v>1.0378452706161334</v>
      </c>
      <c r="E49" s="2">
        <f t="shared" si="3"/>
        <v>1.7962864862456847</v>
      </c>
      <c r="F49" s="2">
        <f t="shared" si="0"/>
        <v>1.6045919503139843</v>
      </c>
      <c r="G49" s="2">
        <f t="shared" si="1"/>
        <v>0.58620377356059927</v>
      </c>
    </row>
    <row r="50" spans="1:7" x14ac:dyDescent="0.4">
      <c r="A50">
        <f t="shared" si="4"/>
        <v>49</v>
      </c>
      <c r="B50">
        <v>0.43690061134200175</v>
      </c>
      <c r="C50">
        <v>0.13920899482132171</v>
      </c>
      <c r="D50">
        <v>-0.29941722490663808</v>
      </c>
      <c r="E50" s="2">
        <f t="shared" si="3"/>
        <v>0.12698319777282926</v>
      </c>
      <c r="F50" s="2">
        <f t="shared" si="0"/>
        <v>4.359653462781371E-2</v>
      </c>
      <c r="G50" s="2">
        <f t="shared" si="1"/>
        <v>0.32675290157049175</v>
      </c>
    </row>
    <row r="51" spans="1:7" x14ac:dyDescent="0.4">
      <c r="A51">
        <f t="shared" si="4"/>
        <v>50</v>
      </c>
      <c r="B51">
        <v>-0.55464742622559682</v>
      </c>
      <c r="C51">
        <v>-0.91661270617437085</v>
      </c>
      <c r="D51">
        <v>0.52336626634254158</v>
      </c>
      <c r="E51" s="2">
        <f t="shared" si="3"/>
        <v>0.40348033430545999</v>
      </c>
      <c r="F51" s="2">
        <f t="shared" si="0"/>
        <v>0.71744943472991662</v>
      </c>
      <c r="G51" s="2">
        <f t="shared" si="1"/>
        <v>6.3081571519624582E-2</v>
      </c>
    </row>
    <row r="52" spans="1:7" x14ac:dyDescent="0.4">
      <c r="A52">
        <f t="shared" si="4"/>
        <v>51</v>
      </c>
      <c r="B52">
        <v>-0.62325884444144308</v>
      </c>
      <c r="C52">
        <v>-1.7311202305862796</v>
      </c>
      <c r="D52">
        <v>-0.3902037924167609</v>
      </c>
      <c r="E52" s="2">
        <f t="shared" si="3"/>
        <v>0.49535194652134434</v>
      </c>
      <c r="F52" s="2">
        <f t="shared" si="0"/>
        <v>2.7606865714388458</v>
      </c>
      <c r="G52" s="2">
        <f t="shared" si="1"/>
        <v>0.43878649010521342</v>
      </c>
    </row>
    <row r="53" spans="1:7" x14ac:dyDescent="0.4">
      <c r="A53">
        <f t="shared" si="4"/>
        <v>52</v>
      </c>
      <c r="B53">
        <v>0.87417335546244235</v>
      </c>
      <c r="C53">
        <v>0.10461973944063059</v>
      </c>
      <c r="D53">
        <v>0.85494212939971326</v>
      </c>
      <c r="E53" s="2">
        <f t="shared" si="3"/>
        <v>0.62983232802035249</v>
      </c>
      <c r="F53" s="2">
        <f t="shared" si="0"/>
        <v>3.0348628150966606E-2</v>
      </c>
      <c r="G53" s="2">
        <f t="shared" si="1"/>
        <v>0.33958161026642336</v>
      </c>
    </row>
    <row r="54" spans="1:7" x14ac:dyDescent="0.4">
      <c r="A54">
        <f t="shared" si="4"/>
        <v>53</v>
      </c>
      <c r="B54">
        <v>-1.2882418731778111</v>
      </c>
      <c r="C54">
        <v>-1.4295464277346766</v>
      </c>
      <c r="D54">
        <v>0.68276879993568118</v>
      </c>
      <c r="E54" s="2">
        <f t="shared" si="3"/>
        <v>1.8736010271088632</v>
      </c>
      <c r="F54" s="2">
        <f t="shared" si="0"/>
        <v>1.8494846482417051</v>
      </c>
      <c r="G54" s="2">
        <f t="shared" si="1"/>
        <v>0.16856196329325757</v>
      </c>
    </row>
    <row r="55" spans="1:7" x14ac:dyDescent="0.4">
      <c r="A55">
        <f t="shared" si="4"/>
        <v>54</v>
      </c>
      <c r="B55">
        <v>-2.4713663584673409</v>
      </c>
      <c r="C55">
        <v>-0.62746851973873541</v>
      </c>
      <c r="D55">
        <v>8.7139935924195291E-2</v>
      </c>
      <c r="E55" s="2">
        <f t="shared" si="3"/>
        <v>6.5122954366088699</v>
      </c>
      <c r="F55" s="2">
        <f t="shared" si="0"/>
        <v>0.31122974026697864</v>
      </c>
      <c r="G55" s="2">
        <f t="shared" si="1"/>
        <v>3.4249380186812048E-2</v>
      </c>
    </row>
    <row r="56" spans="1:7" x14ac:dyDescent="0.4">
      <c r="A56">
        <f t="shared" si="4"/>
        <v>55</v>
      </c>
      <c r="B56">
        <v>1.1965108737767605</v>
      </c>
      <c r="C56">
        <v>-6.9793469599354924E-2</v>
      </c>
      <c r="D56">
        <v>-0.46861404538085311</v>
      </c>
      <c r="E56" s="2">
        <f t="shared" si="3"/>
        <v>1.2453606534318353</v>
      </c>
      <c r="F56" s="2">
        <f t="shared" si="0"/>
        <v>4.1874447277781069E-8</v>
      </c>
      <c r="G56" s="2">
        <f t="shared" si="1"/>
        <v>0.54881406789132303</v>
      </c>
    </row>
    <row r="57" spans="1:7" x14ac:dyDescent="0.4">
      <c r="A57">
        <f t="shared" si="4"/>
        <v>56</v>
      </c>
      <c r="B57">
        <v>0.34532126893747217</v>
      </c>
      <c r="C57">
        <v>-1.1902433948893381</v>
      </c>
      <c r="D57">
        <v>-0.2396043896072293</v>
      </c>
      <c r="E57" s="2">
        <f t="shared" si="3"/>
        <v>7.010192243798638E-2</v>
      </c>
      <c r="F57" s="2">
        <f t="shared" si="0"/>
        <v>1.2558666378254821</v>
      </c>
      <c r="G57" s="2">
        <f t="shared" si="1"/>
        <v>0.26194968716820949</v>
      </c>
    </row>
    <row r="58" spans="1:7" x14ac:dyDescent="0.4">
      <c r="A58">
        <f t="shared" si="4"/>
        <v>57</v>
      </c>
      <c r="B58">
        <v>1.1525572056586164</v>
      </c>
      <c r="C58">
        <v>-0.47931376596612962</v>
      </c>
      <c r="D58">
        <v>1.4486433107820271</v>
      </c>
      <c r="E58" s="2">
        <f t="shared" si="3"/>
        <v>1.1491917464303321</v>
      </c>
      <c r="F58" s="2">
        <f t="shared" si="0"/>
        <v>0.16787451730929792</v>
      </c>
      <c r="G58" s="2">
        <f t="shared" si="1"/>
        <v>1.384005177739531</v>
      </c>
    </row>
    <row r="59" spans="1:7" x14ac:dyDescent="0.4">
      <c r="A59">
        <f t="shared" si="4"/>
        <v>58</v>
      </c>
      <c r="B59">
        <v>1.6726880820272121</v>
      </c>
      <c r="C59">
        <v>0.1922571513151107</v>
      </c>
      <c r="D59">
        <v>-0.29355595269033113</v>
      </c>
      <c r="E59" s="2">
        <f t="shared" si="3"/>
        <v>2.5348922324527656</v>
      </c>
      <c r="F59" s="2">
        <f t="shared" si="0"/>
        <v>6.8563321665099708E-2</v>
      </c>
      <c r="G59" s="2">
        <f t="shared" si="1"/>
        <v>0.32008637957982877</v>
      </c>
    </row>
    <row r="60" spans="1:7" x14ac:dyDescent="0.4">
      <c r="A60">
        <f t="shared" si="4"/>
        <v>59</v>
      </c>
      <c r="B60">
        <v>-0.30298808166817126</v>
      </c>
      <c r="C60">
        <v>0.36319489755038459</v>
      </c>
      <c r="D60">
        <v>0.33703324369401322</v>
      </c>
      <c r="E60" s="2">
        <f t="shared" si="3"/>
        <v>0.14710421589341793</v>
      </c>
      <c r="F60" s="2">
        <f t="shared" si="0"/>
        <v>0.18730176100440174</v>
      </c>
      <c r="G60" s="2">
        <f t="shared" si="1"/>
        <v>4.2025953048553284E-3</v>
      </c>
    </row>
    <row r="61" spans="1:7" x14ac:dyDescent="0.4">
      <c r="A61">
        <f t="shared" si="4"/>
        <v>60</v>
      </c>
      <c r="B61">
        <v>0.10703045426153258</v>
      </c>
      <c r="C61">
        <v>-1.1487518391016871</v>
      </c>
      <c r="D61">
        <v>-0.3558148748373347</v>
      </c>
      <c r="E61" s="2">
        <f t="shared" si="3"/>
        <v>7.0102420392813129E-4</v>
      </c>
      <c r="F61" s="2">
        <f t="shared" si="0"/>
        <v>1.1645927848232962</v>
      </c>
      <c r="G61" s="2">
        <f t="shared" si="1"/>
        <v>0.39440998886155371</v>
      </c>
    </row>
    <row r="62" spans="1:7" x14ac:dyDescent="0.4">
      <c r="A62">
        <f t="shared" si="4"/>
        <v>61</v>
      </c>
      <c r="B62">
        <v>-0.97160563895843755</v>
      </c>
      <c r="C62">
        <v>1.7961524437699259</v>
      </c>
      <c r="D62">
        <v>3.7109273968901797</v>
      </c>
      <c r="E62" s="2">
        <f t="shared" si="3"/>
        <v>1.1070390485344004</v>
      </c>
      <c r="F62" s="2">
        <f t="shared" si="0"/>
        <v>3.4809905272562527</v>
      </c>
      <c r="G62" s="2">
        <f t="shared" si="1"/>
        <v>11.824806106818407</v>
      </c>
    </row>
    <row r="63" spans="1:7" x14ac:dyDescent="0.4">
      <c r="A63">
        <f t="shared" si="4"/>
        <v>62</v>
      </c>
      <c r="B63">
        <v>1.1873311020238542</v>
      </c>
      <c r="C63">
        <v>0.23958817437087021</v>
      </c>
      <c r="D63">
        <v>-0.33853490277707937</v>
      </c>
      <c r="E63" s="2">
        <f t="shared" si="3"/>
        <v>1.2249564553867098</v>
      </c>
      <c r="F63" s="2">
        <f t="shared" si="0"/>
        <v>9.5590424440966576E-2</v>
      </c>
      <c r="G63" s="2">
        <f t="shared" si="1"/>
        <v>0.37300422629368474</v>
      </c>
    </row>
    <row r="64" spans="1:7" x14ac:dyDescent="0.4">
      <c r="A64">
        <f t="shared" si="4"/>
        <v>63</v>
      </c>
      <c r="B64">
        <v>-0.73875993890885006</v>
      </c>
      <c r="C64">
        <v>-4.6285690943417862E-2</v>
      </c>
      <c r="D64">
        <v>1.5096306805476829</v>
      </c>
      <c r="E64" s="2">
        <f t="shared" si="3"/>
        <v>0.67127466289852022</v>
      </c>
      <c r="F64" s="2">
        <f t="shared" si="0"/>
        <v>5.4303662222015127E-4</v>
      </c>
      <c r="G64" s="2">
        <f t="shared" si="1"/>
        <v>1.5312202939393385</v>
      </c>
    </row>
    <row r="65" spans="1:7" x14ac:dyDescent="0.4">
      <c r="A65">
        <f t="shared" si="4"/>
        <v>64</v>
      </c>
      <c r="B65">
        <v>0.72244373888364954</v>
      </c>
      <c r="C65">
        <v>0.80635071383215984</v>
      </c>
      <c r="D65">
        <v>1.1905400737970746</v>
      </c>
      <c r="E65" s="2">
        <f t="shared" si="3"/>
        <v>0.41202295990778354</v>
      </c>
      <c r="F65" s="2">
        <f t="shared" si="0"/>
        <v>0.7672700969408025</v>
      </c>
      <c r="G65" s="2">
        <f t="shared" si="1"/>
        <v>0.84333780795906621</v>
      </c>
    </row>
    <row r="66" spans="1:7" x14ac:dyDescent="0.4">
      <c r="A66">
        <f t="shared" si="4"/>
        <v>65</v>
      </c>
      <c r="B66">
        <v>2.1837853007268642</v>
      </c>
      <c r="C66">
        <v>1.5226971001774523</v>
      </c>
      <c r="D66">
        <v>0.60080445617036338</v>
      </c>
      <c r="E66" s="2">
        <f t="shared" si="3"/>
        <v>4.4235836181087107</v>
      </c>
      <c r="F66" s="2">
        <f t="shared" ref="F66:F129" si="22">(C66-K$2)^2</f>
        <v>2.5353745061489126</v>
      </c>
      <c r="G66" s="2">
        <f t="shared" ref="G66:G129" si="23">(D66-L$2)^2</f>
        <v>0.10797706593370658</v>
      </c>
    </row>
    <row r="67" spans="1:7" x14ac:dyDescent="0.4">
      <c r="A67">
        <f t="shared" si="4"/>
        <v>66</v>
      </c>
      <c r="B67">
        <v>-0.35050098584410283</v>
      </c>
      <c r="C67">
        <v>-0.74047279005441069</v>
      </c>
      <c r="D67">
        <v>0.58643418401686298</v>
      </c>
      <c r="E67" s="2">
        <f t="shared" ref="E67:E130" si="24">(B67-J$2)^2</f>
        <v>0.18580804958974026</v>
      </c>
      <c r="F67" s="2">
        <f t="shared" si="22"/>
        <v>0.45008527829070755</v>
      </c>
      <c r="G67" s="2">
        <f t="shared" si="23"/>
        <v>9.8739466895408329E-2</v>
      </c>
    </row>
    <row r="68" spans="1:7" x14ac:dyDescent="0.4">
      <c r="A68">
        <f t="shared" ref="A68:A101" si="25">A67+1</f>
        <v>67</v>
      </c>
      <c r="B68">
        <v>-1.0729655905266573</v>
      </c>
      <c r="C68">
        <v>1.1724948105228776</v>
      </c>
      <c r="D68">
        <v>-0.48789798432386661</v>
      </c>
      <c r="E68" s="2">
        <f t="shared" si="24"/>
        <v>1.3306065058200958</v>
      </c>
      <c r="F68" s="2">
        <f t="shared" si="22"/>
        <v>1.5427717877681135</v>
      </c>
      <c r="G68" s="2">
        <f t="shared" si="23"/>
        <v>0.57775778816453727</v>
      </c>
    </row>
    <row r="69" spans="1:7" x14ac:dyDescent="0.4">
      <c r="A69">
        <f t="shared" si="25"/>
        <v>68</v>
      </c>
      <c r="B69">
        <v>1.6749693753557897</v>
      </c>
      <c r="C69">
        <v>1.4410732532511088</v>
      </c>
      <c r="D69">
        <v>-7.2902470237180717E-2</v>
      </c>
      <c r="E69" s="2">
        <f t="shared" si="24"/>
        <v>2.5421616883299154</v>
      </c>
      <c r="F69" s="2">
        <f t="shared" si="22"/>
        <v>2.2820999513163676</v>
      </c>
      <c r="G69" s="2">
        <f t="shared" si="23"/>
        <v>0.11909972963716864</v>
      </c>
    </row>
    <row r="70" spans="1:7" x14ac:dyDescent="0.4">
      <c r="A70">
        <f t="shared" si="25"/>
        <v>69</v>
      </c>
      <c r="B70">
        <v>0.41967626388949225</v>
      </c>
      <c r="C70">
        <v>0.20171994603838422</v>
      </c>
      <c r="D70">
        <v>-0.4583527387915009</v>
      </c>
      <c r="E70" s="2">
        <f t="shared" si="24"/>
        <v>0.11500418618872275</v>
      </c>
      <c r="F70" s="2">
        <f t="shared" si="22"/>
        <v>7.3608455824622901E-2</v>
      </c>
      <c r="G70" s="2">
        <f t="shared" si="23"/>
        <v>0.53371580284190356</v>
      </c>
    </row>
    <row r="71" spans="1:7" x14ac:dyDescent="0.4">
      <c r="A71">
        <f t="shared" si="25"/>
        <v>70</v>
      </c>
      <c r="B71">
        <v>-0.69664758168948859</v>
      </c>
      <c r="C71">
        <v>0.73009987416481381</v>
      </c>
      <c r="D71">
        <v>0.86024758872150331</v>
      </c>
      <c r="E71" s="2">
        <f t="shared" si="24"/>
        <v>0.60404166530274694</v>
      </c>
      <c r="F71" s="2">
        <f t="shared" si="22"/>
        <v>0.63950203497328428</v>
      </c>
      <c r="G71" s="2">
        <f t="shared" si="23"/>
        <v>0.34579312577091648</v>
      </c>
    </row>
    <row r="72" spans="1:7" x14ac:dyDescent="0.4">
      <c r="A72">
        <f t="shared" si="25"/>
        <v>71</v>
      </c>
      <c r="B72">
        <v>-0.11396405319248983</v>
      </c>
      <c r="C72">
        <v>-1.6400586899226008</v>
      </c>
      <c r="D72">
        <v>0.36023968722381366</v>
      </c>
      <c r="E72" s="2">
        <f t="shared" si="24"/>
        <v>3.7837114521095283E-2</v>
      </c>
      <c r="F72" s="2">
        <f t="shared" si="22"/>
        <v>2.4663755585285982</v>
      </c>
      <c r="G72" s="2">
        <f t="shared" si="23"/>
        <v>7.7499623786748692E-3</v>
      </c>
    </row>
    <row r="73" spans="1:7" x14ac:dyDescent="0.4">
      <c r="A73">
        <f t="shared" si="25"/>
        <v>72</v>
      </c>
      <c r="B73">
        <v>0.89470394501158723</v>
      </c>
      <c r="C73">
        <v>-1.0135496655163927</v>
      </c>
      <c r="D73">
        <v>-1.0721361467254256</v>
      </c>
      <c r="E73" s="2">
        <f t="shared" si="24"/>
        <v>0.66284079634680049</v>
      </c>
      <c r="F73" s="2">
        <f t="shared" si="22"/>
        <v>0.89106204552683355</v>
      </c>
      <c r="G73" s="2">
        <f t="shared" si="23"/>
        <v>1.8072553143322418</v>
      </c>
    </row>
    <row r="74" spans="1:7" x14ac:dyDescent="0.4">
      <c r="A74">
        <f t="shared" si="25"/>
        <v>73</v>
      </c>
      <c r="B74">
        <v>-0.3421980673582688</v>
      </c>
      <c r="C74">
        <v>-0.59914142089580513</v>
      </c>
      <c r="D74">
        <v>-1.1077153416214016</v>
      </c>
      <c r="E74" s="2">
        <f t="shared" si="24"/>
        <v>0.17871896598974063</v>
      </c>
      <c r="F74" s="2">
        <f t="shared" si="22"/>
        <v>0.28042593897242807</v>
      </c>
      <c r="G74" s="2">
        <f t="shared" si="23"/>
        <v>1.9041824028810039</v>
      </c>
    </row>
    <row r="75" spans="1:7" x14ac:dyDescent="0.4">
      <c r="A75">
        <f t="shared" si="25"/>
        <v>74</v>
      </c>
      <c r="B75">
        <v>-0.55515692905679226</v>
      </c>
      <c r="C75">
        <v>2.2178769003889571</v>
      </c>
      <c r="D75">
        <v>0.78766707624545007</v>
      </c>
      <c r="E75" s="2">
        <f t="shared" si="24"/>
        <v>0.4041278673335254</v>
      </c>
      <c r="F75" s="2">
        <f t="shared" si="22"/>
        <v>5.2324995003257895</v>
      </c>
      <c r="G75" s="2">
        <f t="shared" si="23"/>
        <v>0.26570031020502022</v>
      </c>
    </row>
    <row r="76" spans="1:7" x14ac:dyDescent="0.4">
      <c r="A76">
        <f t="shared" si="25"/>
        <v>75</v>
      </c>
      <c r="B76">
        <v>-5.4215399374230464E-2</v>
      </c>
      <c r="C76">
        <v>0.43431139969648408</v>
      </c>
      <c r="D76">
        <v>1.2594403164222117</v>
      </c>
      <c r="E76" s="2">
        <f t="shared" si="24"/>
        <v>1.81626811952856E-2</v>
      </c>
      <c r="F76" s="2">
        <f t="shared" si="22"/>
        <v>0.25391544867436916</v>
      </c>
      <c r="G76" s="2">
        <f t="shared" si="23"/>
        <v>0.97463195765787869</v>
      </c>
    </row>
    <row r="77" spans="1:7" x14ac:dyDescent="0.4">
      <c r="A77">
        <f t="shared" si="25"/>
        <v>76</v>
      </c>
      <c r="B77">
        <v>-0.2648531187717772</v>
      </c>
      <c r="C77">
        <v>-1.580804985459147</v>
      </c>
      <c r="D77">
        <v>-1.2285559495173068</v>
      </c>
      <c r="E77" s="2">
        <f t="shared" si="24"/>
        <v>0.11930579625434955</v>
      </c>
      <c r="F77" s="2">
        <f t="shared" si="22"/>
        <v>2.2837742469690356</v>
      </c>
      <c r="G77" s="2">
        <f t="shared" si="23"/>
        <v>2.2522858786111617</v>
      </c>
    </row>
    <row r="78" spans="1:7" x14ac:dyDescent="0.4">
      <c r="A78">
        <f t="shared" si="25"/>
        <v>77</v>
      </c>
      <c r="B78">
        <v>-0.23005229805378083</v>
      </c>
      <c r="C78">
        <v>0.70386422380462732</v>
      </c>
      <c r="D78">
        <v>-0.7261566469895564</v>
      </c>
      <c r="E78" s="2">
        <f t="shared" si="24"/>
        <v>9.6476019303148239E-2</v>
      </c>
      <c r="F78" s="2">
        <f t="shared" si="22"/>
        <v>0.59822963747003832</v>
      </c>
      <c r="G78" s="2">
        <f t="shared" si="23"/>
        <v>0.99672760868573174</v>
      </c>
    </row>
    <row r="79" spans="1:7" x14ac:dyDescent="0.4">
      <c r="A79">
        <f t="shared" si="25"/>
        <v>78</v>
      </c>
      <c r="B79">
        <v>0.32180236845843774</v>
      </c>
      <c r="C79">
        <v>-0.24433572350721794</v>
      </c>
      <c r="D79">
        <v>0.16509998923189623</v>
      </c>
      <c r="E79" s="2">
        <f t="shared" si="24"/>
        <v>5.8200971857606587E-2</v>
      </c>
      <c r="F79" s="2">
        <f t="shared" si="22"/>
        <v>3.0536474298330344E-2</v>
      </c>
      <c r="G79" s="2">
        <f t="shared" si="23"/>
        <v>1.1471658254180936E-2</v>
      </c>
    </row>
    <row r="80" spans="1:7" x14ac:dyDescent="0.4">
      <c r="A80">
        <f t="shared" si="25"/>
        <v>79</v>
      </c>
      <c r="B80">
        <v>1.1753079685224566</v>
      </c>
      <c r="C80">
        <v>-0.77142126327583094</v>
      </c>
      <c r="D80">
        <v>0.33188170700871322</v>
      </c>
      <c r="E80" s="2">
        <f t="shared" si="24"/>
        <v>1.1984871436213875</v>
      </c>
      <c r="F80" s="2">
        <f t="shared" si="22"/>
        <v>0.49256875438893216</v>
      </c>
      <c r="G80" s="2">
        <f t="shared" si="23"/>
        <v>3.5612118972010772E-3</v>
      </c>
    </row>
    <row r="81" spans="1:7" x14ac:dyDescent="0.4">
      <c r="A81">
        <f t="shared" si="25"/>
        <v>80</v>
      </c>
      <c r="B81">
        <v>0.2970821349655669</v>
      </c>
      <c r="C81">
        <v>0.89446186711284614</v>
      </c>
      <c r="D81">
        <v>1.6179435583457866</v>
      </c>
      <c r="E81" s="2">
        <f t="shared" si="24"/>
        <v>4.6884609662916889E-2</v>
      </c>
      <c r="F81" s="2">
        <f t="shared" si="22"/>
        <v>0.92939376035224197</v>
      </c>
      <c r="G81" s="2">
        <f t="shared" si="23"/>
        <v>1.8110100695844944</v>
      </c>
    </row>
    <row r="82" spans="1:7" x14ac:dyDescent="0.4">
      <c r="A82">
        <f t="shared" si="25"/>
        <v>81</v>
      </c>
      <c r="B82">
        <v>-8.1264784898510342E-2</v>
      </c>
      <c r="C82">
        <v>-0.858763983441302</v>
      </c>
      <c r="D82">
        <v>1.3504750040608571</v>
      </c>
      <c r="E82" s="2">
        <f t="shared" si="24"/>
        <v>2.6185187293291133E-2</v>
      </c>
      <c r="F82" s="2">
        <f t="shared" si="22"/>
        <v>0.62279741155455293</v>
      </c>
      <c r="G82" s="2">
        <f t="shared" si="23"/>
        <v>1.1626644406478845</v>
      </c>
    </row>
    <row r="83" spans="1:7" x14ac:dyDescent="0.4">
      <c r="A83">
        <f t="shared" si="25"/>
        <v>82</v>
      </c>
      <c r="B83">
        <v>-1.0489816321435916</v>
      </c>
      <c r="C83">
        <v>-1.7960693455013852</v>
      </c>
      <c r="D83">
        <v>0.42026828936612359</v>
      </c>
      <c r="E83" s="2">
        <f t="shared" si="24"/>
        <v>1.2758498239158997</v>
      </c>
      <c r="F83" s="2">
        <f t="shared" si="22"/>
        <v>2.9807349457843211</v>
      </c>
      <c r="G83" s="2">
        <f t="shared" si="23"/>
        <v>2.1922495844418594E-2</v>
      </c>
    </row>
    <row r="84" spans="1:7" x14ac:dyDescent="0.4">
      <c r="A84">
        <f t="shared" si="25"/>
        <v>83</v>
      </c>
      <c r="B84">
        <v>-0.98257386148066395</v>
      </c>
      <c r="C84">
        <v>1.2422938698338948</v>
      </c>
      <c r="D84">
        <v>-1.0491445028678923</v>
      </c>
      <c r="E84" s="2">
        <f t="shared" si="24"/>
        <v>1.1302399836005921</v>
      </c>
      <c r="F84" s="2">
        <f t="shared" si="22"/>
        <v>1.7210362368324326</v>
      </c>
      <c r="G84" s="2">
        <f t="shared" si="23"/>
        <v>1.7459666667329179</v>
      </c>
    </row>
    <row r="85" spans="1:7" x14ac:dyDescent="0.4">
      <c r="A85">
        <f t="shared" si="25"/>
        <v>84</v>
      </c>
      <c r="B85">
        <v>-0.61114151834899155</v>
      </c>
      <c r="C85">
        <v>-0.41365585810227018</v>
      </c>
      <c r="D85">
        <v>0.44576341430986022</v>
      </c>
      <c r="E85" s="2">
        <f t="shared" si="24"/>
        <v>0.47844212649808837</v>
      </c>
      <c r="F85" s="2">
        <f t="shared" si="22"/>
        <v>0.11838211492033494</v>
      </c>
      <c r="G85" s="2">
        <f t="shared" si="23"/>
        <v>3.0122239726099231E-2</v>
      </c>
    </row>
    <row r="86" spans="1:7" x14ac:dyDescent="0.4">
      <c r="A86">
        <f t="shared" si="25"/>
        <v>85</v>
      </c>
      <c r="B86">
        <v>-8.4311796776982431E-2</v>
      </c>
      <c r="C86">
        <v>0.93007150795098359</v>
      </c>
      <c r="D86">
        <v>-0.47455825111644961</v>
      </c>
      <c r="E86" s="2">
        <f t="shared" si="24"/>
        <v>2.7180596611409046E-2</v>
      </c>
      <c r="F86" s="2">
        <f t="shared" si="22"/>
        <v>0.99932080552858671</v>
      </c>
      <c r="G86" s="2">
        <f t="shared" si="23"/>
        <v>0.55765657281829861</v>
      </c>
    </row>
    <row r="87" spans="1:7" x14ac:dyDescent="0.4">
      <c r="A87">
        <f t="shared" si="25"/>
        <v>86</v>
      </c>
      <c r="B87">
        <v>-1.0885830452243213</v>
      </c>
      <c r="C87">
        <v>0.10512518690143076</v>
      </c>
      <c r="D87">
        <v>-0.94899884552271385</v>
      </c>
      <c r="E87" s="2">
        <f t="shared" si="24"/>
        <v>1.3668804778817776</v>
      </c>
      <c r="F87" s="2">
        <f t="shared" si="22"/>
        <v>3.0524990193457294E-2</v>
      </c>
      <c r="G87" s="2">
        <f t="shared" si="23"/>
        <v>1.4913408267671615</v>
      </c>
    </row>
    <row r="88" spans="1:7" x14ac:dyDescent="0.4">
      <c r="A88">
        <f t="shared" si="25"/>
        <v>87</v>
      </c>
      <c r="B88">
        <v>0.60791590997202516</v>
      </c>
      <c r="C88">
        <v>-0.54702549593521044</v>
      </c>
      <c r="D88">
        <v>2.4293142275312887</v>
      </c>
      <c r="E88" s="2">
        <f t="shared" si="24"/>
        <v>0.27811101379363673</v>
      </c>
      <c r="F88" s="2">
        <f t="shared" si="22"/>
        <v>0.22794576317053111</v>
      </c>
      <c r="G88" s="2">
        <f t="shared" si="23"/>
        <v>4.6531166965512947</v>
      </c>
    </row>
    <row r="89" spans="1:7" x14ac:dyDescent="0.4">
      <c r="A89">
        <f t="shared" si="25"/>
        <v>88</v>
      </c>
      <c r="B89">
        <v>0.50644804943152311</v>
      </c>
      <c r="C89">
        <v>9.3527251100315331E-2</v>
      </c>
      <c r="D89">
        <v>-0.35977790833932083</v>
      </c>
      <c r="E89" s="2">
        <f t="shared" si="24"/>
        <v>0.1813860883676067</v>
      </c>
      <c r="F89" s="2">
        <f t="shared" si="22"/>
        <v>2.6606858239748548E-2</v>
      </c>
      <c r="G89" s="2">
        <f t="shared" si="23"/>
        <v>0.39940342857622979</v>
      </c>
    </row>
    <row r="90" spans="1:7" x14ac:dyDescent="0.4">
      <c r="A90">
        <f t="shared" si="25"/>
        <v>89</v>
      </c>
      <c r="B90">
        <v>1.4827819360509171</v>
      </c>
      <c r="C90">
        <v>-0.13080226152670574</v>
      </c>
      <c r="D90">
        <v>-0.37195737259912037</v>
      </c>
      <c r="E90" s="2">
        <f t="shared" si="24"/>
        <v>1.9662443272027463</v>
      </c>
      <c r="F90" s="2">
        <f t="shared" si="22"/>
        <v>3.7470833263004593E-3</v>
      </c>
      <c r="G90" s="2">
        <f t="shared" si="23"/>
        <v>0.41494621430700224</v>
      </c>
    </row>
    <row r="91" spans="1:7" x14ac:dyDescent="0.4">
      <c r="A91">
        <f t="shared" si="25"/>
        <v>90</v>
      </c>
      <c r="B91">
        <v>1.7480722892668927</v>
      </c>
      <c r="C91">
        <v>-1.096678079976336</v>
      </c>
      <c r="D91">
        <v>0.52266730286220064</v>
      </c>
      <c r="E91" s="2">
        <f t="shared" si="24"/>
        <v>2.7806186037641472</v>
      </c>
      <c r="F91" s="2">
        <f t="shared" si="22"/>
        <v>1.0549123127694726</v>
      </c>
      <c r="G91" s="2">
        <f t="shared" si="23"/>
        <v>6.2730956105406147E-2</v>
      </c>
    </row>
    <row r="92" spans="1:7" x14ac:dyDescent="0.4">
      <c r="A92">
        <f t="shared" si="25"/>
        <v>91</v>
      </c>
      <c r="B92">
        <v>0.83247128940579884</v>
      </c>
      <c r="C92">
        <v>-0.29992653585784418</v>
      </c>
      <c r="D92">
        <v>0.48688256506147465</v>
      </c>
      <c r="E92" s="2">
        <f t="shared" si="24"/>
        <v>0.56538022278348787</v>
      </c>
      <c r="F92" s="2">
        <f t="shared" si="22"/>
        <v>5.3055455454972887E-2</v>
      </c>
      <c r="G92" s="2">
        <f t="shared" si="23"/>
        <v>4.6086106334050275E-2</v>
      </c>
    </row>
    <row r="93" spans="1:7" x14ac:dyDescent="0.4">
      <c r="A93">
        <f t="shared" si="25"/>
        <v>92</v>
      </c>
      <c r="B93">
        <v>1.6557265401148158</v>
      </c>
      <c r="C93">
        <v>0.62439733105350759</v>
      </c>
      <c r="D93">
        <v>1.6099849083871787</v>
      </c>
      <c r="E93" s="2">
        <f t="shared" si="24"/>
        <v>2.4811698146113184</v>
      </c>
      <c r="F93" s="2">
        <f t="shared" si="22"/>
        <v>0.48161680163082987</v>
      </c>
      <c r="G93" s="2">
        <f t="shared" si="23"/>
        <v>1.7896528984482225</v>
      </c>
    </row>
    <row r="94" spans="1:7" x14ac:dyDescent="0.4">
      <c r="A94">
        <f t="shared" si="25"/>
        <v>93</v>
      </c>
      <c r="B94">
        <v>1.0420692597750612</v>
      </c>
      <c r="C94">
        <v>-0.60990450399816598</v>
      </c>
      <c r="D94">
        <v>0.9241028593382834</v>
      </c>
      <c r="E94" s="2">
        <f t="shared" si="24"/>
        <v>0.92451237824068666</v>
      </c>
      <c r="F94" s="2">
        <f t="shared" si="22"/>
        <v>0.29194101986256649</v>
      </c>
      <c r="G94" s="2">
        <f t="shared" si="23"/>
        <v>0.42496975434324508</v>
      </c>
    </row>
    <row r="95" spans="1:7" x14ac:dyDescent="0.4">
      <c r="A95">
        <f t="shared" si="25"/>
        <v>94</v>
      </c>
      <c r="B95">
        <v>-1.0936253198255399</v>
      </c>
      <c r="C95">
        <v>-1.1994386348557118</v>
      </c>
      <c r="D95">
        <v>-1.116411591974843</v>
      </c>
      <c r="E95" s="2">
        <f t="shared" si="24"/>
        <v>1.3786961183633508</v>
      </c>
      <c r="F95" s="2">
        <f t="shared" si="22"/>
        <v>1.2765605654195258</v>
      </c>
      <c r="G95" s="2">
        <f t="shared" si="23"/>
        <v>1.9282583073708566</v>
      </c>
    </row>
    <row r="96" spans="1:7" x14ac:dyDescent="0.4">
      <c r="A96">
        <f t="shared" si="25"/>
        <v>95</v>
      </c>
      <c r="B96">
        <v>-1.2051980012048515</v>
      </c>
      <c r="C96">
        <v>-1.0751528574577445</v>
      </c>
      <c r="D96">
        <v>-1.1337279918194114</v>
      </c>
      <c r="E96" s="2">
        <f t="shared" si="24"/>
        <v>1.6531571609482028</v>
      </c>
      <c r="F96" s="2">
        <f t="shared" si="22"/>
        <v>1.0111589989765342</v>
      </c>
      <c r="G96" s="2">
        <f t="shared" si="23"/>
        <v>1.9766498736301277</v>
      </c>
    </row>
    <row r="97" spans="1:7" x14ac:dyDescent="0.4">
      <c r="A97">
        <f t="shared" si="25"/>
        <v>96</v>
      </c>
      <c r="B97">
        <v>-1.2301585526157712</v>
      </c>
      <c r="C97">
        <v>-0.20785998111371037</v>
      </c>
      <c r="D97">
        <v>0.94345862797809432</v>
      </c>
      <c r="E97" s="2">
        <f t="shared" si="24"/>
        <v>1.7179663275921593</v>
      </c>
      <c r="F97" s="2">
        <f t="shared" si="22"/>
        <v>1.9118909258404152E-2</v>
      </c>
      <c r="G97" s="2">
        <f t="shared" si="23"/>
        <v>0.45058033679568726</v>
      </c>
    </row>
    <row r="98" spans="1:7" x14ac:dyDescent="0.4">
      <c r="A98">
        <f t="shared" si="25"/>
        <v>97</v>
      </c>
      <c r="B98">
        <v>-0.54387409657905073</v>
      </c>
      <c r="C98">
        <v>-1.7975788725235997</v>
      </c>
      <c r="D98">
        <v>1.3091593613441521</v>
      </c>
      <c r="E98" s="2">
        <f t="shared" si="24"/>
        <v>0.38990993900206999</v>
      </c>
      <c r="F98" s="2">
        <f t="shared" si="22"/>
        <v>2.9859495624175767</v>
      </c>
      <c r="G98" s="2">
        <f t="shared" si="23"/>
        <v>1.0752726539770683</v>
      </c>
    </row>
    <row r="99" spans="1:7" x14ac:dyDescent="0.4">
      <c r="A99">
        <f t="shared" si="25"/>
        <v>98</v>
      </c>
      <c r="B99">
        <v>-1.4576549630971631</v>
      </c>
      <c r="C99">
        <v>0.81874159951355285</v>
      </c>
      <c r="D99">
        <v>-0.68965080380812616</v>
      </c>
      <c r="E99" s="2">
        <f t="shared" si="24"/>
        <v>2.3660855607918228</v>
      </c>
      <c r="F99" s="2">
        <f t="shared" si="22"/>
        <v>0.78913096466835186</v>
      </c>
      <c r="G99" s="2">
        <f t="shared" si="23"/>
        <v>0.92516815820475573</v>
      </c>
    </row>
    <row r="100" spans="1:7" x14ac:dyDescent="0.4">
      <c r="A100">
        <f t="shared" si="25"/>
        <v>99</v>
      </c>
      <c r="B100">
        <v>0.59587902087775768</v>
      </c>
      <c r="C100">
        <v>-2.7882805400226491</v>
      </c>
      <c r="D100">
        <v>0.77075231328961413</v>
      </c>
      <c r="E100" s="2">
        <f t="shared" si="24"/>
        <v>0.26556029703907835</v>
      </c>
      <c r="F100" s="2">
        <f t="shared" si="22"/>
        <v>7.3912845753741907</v>
      </c>
      <c r="G100" s="2">
        <f t="shared" si="23"/>
        <v>0.24854860937091375</v>
      </c>
    </row>
    <row r="101" spans="1:7" x14ac:dyDescent="0.4">
      <c r="A101">
        <f t="shared" si="25"/>
        <v>100</v>
      </c>
      <c r="B101">
        <v>-1.671316670643008</v>
      </c>
      <c r="C101">
        <v>0.2311915625973309</v>
      </c>
      <c r="D101">
        <v>-1.1322186048696834</v>
      </c>
      <c r="E101" s="2">
        <f t="shared" si="24"/>
        <v>3.0690494192030888</v>
      </c>
      <c r="F101" s="2">
        <f t="shared" si="22"/>
        <v>9.0468848860480608E-2</v>
      </c>
      <c r="G101" s="2">
        <f t="shared" si="23"/>
        <v>1.9724079555939003</v>
      </c>
    </row>
    <row r="102" spans="1:7" x14ac:dyDescent="0.4">
      <c r="A102">
        <f t="shared" ref="A102:A165" si="26">A101+1</f>
        <v>101</v>
      </c>
      <c r="B102">
        <v>-0.26507654751213844</v>
      </c>
      <c r="C102">
        <v>-0.48916387624390828</v>
      </c>
      <c r="D102">
        <v>-7.9221699712635152E-2</v>
      </c>
      <c r="E102" s="2">
        <f t="shared" si="24"/>
        <v>0.11946019374761571</v>
      </c>
      <c r="F102" s="2">
        <f t="shared" si="22"/>
        <v>0.17604321344695273</v>
      </c>
      <c r="G102" s="2">
        <f t="shared" si="23"/>
        <v>0.1235012992150228</v>
      </c>
    </row>
    <row r="103" spans="1:7" x14ac:dyDescent="0.4">
      <c r="A103">
        <f t="shared" si="26"/>
        <v>102</v>
      </c>
      <c r="B103">
        <v>-2.7072370555398799</v>
      </c>
      <c r="C103">
        <v>1.6862625771068502</v>
      </c>
      <c r="D103">
        <v>0.34162964314054151</v>
      </c>
      <c r="E103" s="2">
        <f t="shared" si="24"/>
        <v>7.7717766978051888</v>
      </c>
      <c r="F103" s="2">
        <f t="shared" si="22"/>
        <v>3.0830141888795768</v>
      </c>
      <c r="G103" s="2">
        <f t="shared" si="23"/>
        <v>4.8196676928438315E-3</v>
      </c>
    </row>
    <row r="104" spans="1:7" x14ac:dyDescent="0.4">
      <c r="A104">
        <f t="shared" si="26"/>
        <v>103</v>
      </c>
      <c r="B104">
        <v>-0.3315529429338685</v>
      </c>
      <c r="C104">
        <v>0.25845408619222932</v>
      </c>
      <c r="D104">
        <v>1.2827392256615444</v>
      </c>
      <c r="E104" s="2">
        <f t="shared" si="24"/>
        <v>0.16983179662219119</v>
      </c>
      <c r="F104" s="2">
        <f t="shared" si="22"/>
        <v>0.10761215954217317</v>
      </c>
      <c r="G104" s="2">
        <f t="shared" si="23"/>
        <v>1.0211777708486531</v>
      </c>
    </row>
    <row r="105" spans="1:7" x14ac:dyDescent="0.4">
      <c r="A105">
        <f t="shared" si="26"/>
        <v>104</v>
      </c>
      <c r="B105">
        <v>0.6498409145972831</v>
      </c>
      <c r="C105">
        <v>-1.982986347956031</v>
      </c>
      <c r="D105">
        <v>0.68539685733507882</v>
      </c>
      <c r="E105" s="2">
        <f t="shared" si="24"/>
        <v>0.32408805499724913</v>
      </c>
      <c r="F105" s="2">
        <f t="shared" si="22"/>
        <v>3.6610900344330397</v>
      </c>
      <c r="G105" s="2">
        <f t="shared" si="23"/>
        <v>0.17072683615155002</v>
      </c>
    </row>
    <row r="106" spans="1:7" x14ac:dyDescent="0.4">
      <c r="A106">
        <f t="shared" si="26"/>
        <v>105</v>
      </c>
      <c r="B106">
        <v>0.13287865888501157</v>
      </c>
      <c r="C106">
        <v>1.4625445812034252</v>
      </c>
      <c r="D106">
        <v>-0.41388144142003874</v>
      </c>
      <c r="E106" s="2">
        <f t="shared" si="24"/>
        <v>2.7379125626877531E-3</v>
      </c>
      <c r="F106" s="2">
        <f t="shared" si="22"/>
        <v>2.3474328115758376</v>
      </c>
      <c r="G106" s="2">
        <f t="shared" si="23"/>
        <v>0.47071572560448305</v>
      </c>
    </row>
    <row r="107" spans="1:7" x14ac:dyDescent="0.4">
      <c r="A107">
        <f t="shared" si="26"/>
        <v>106</v>
      </c>
      <c r="B107">
        <v>0.44948471246824395</v>
      </c>
      <c r="C107">
        <v>-1.7989999703740736</v>
      </c>
      <c r="D107">
        <v>1.6532981555191559</v>
      </c>
      <c r="E107" s="2">
        <f t="shared" si="24"/>
        <v>0.13611017121398344</v>
      </c>
      <c r="F107" s="2">
        <f t="shared" si="22"/>
        <v>2.9908628677865519</v>
      </c>
      <c r="G107" s="2">
        <f t="shared" si="23"/>
        <v>1.9074160486472982</v>
      </c>
    </row>
    <row r="108" spans="1:7" x14ac:dyDescent="0.4">
      <c r="A108">
        <f t="shared" si="26"/>
        <v>107</v>
      </c>
      <c r="B108">
        <v>-0.12729220759406859</v>
      </c>
      <c r="C108">
        <v>-0.65462150839559763</v>
      </c>
      <c r="D108">
        <v>0.61684288672064846</v>
      </c>
      <c r="E108" s="2">
        <f t="shared" si="24"/>
        <v>4.3199876654511693E-2</v>
      </c>
      <c r="F108" s="2">
        <f t="shared" si="22"/>
        <v>0.34226322644748469</v>
      </c>
      <c r="G108" s="2">
        <f t="shared" si="23"/>
        <v>0.11877471010786102</v>
      </c>
    </row>
    <row r="109" spans="1:7" x14ac:dyDescent="0.4">
      <c r="A109">
        <f t="shared" si="26"/>
        <v>108</v>
      </c>
      <c r="B109">
        <v>0.36607432116557914</v>
      </c>
      <c r="C109">
        <v>-2.6033968574189836E-2</v>
      </c>
      <c r="D109">
        <v>1.6744938633590734</v>
      </c>
      <c r="E109" s="2">
        <f t="shared" si="24"/>
        <v>8.1522086445840608E-2</v>
      </c>
      <c r="F109" s="2">
        <f t="shared" si="22"/>
        <v>1.8970265749642412E-3</v>
      </c>
      <c r="G109" s="2">
        <f t="shared" si="23"/>
        <v>1.9664117661098912</v>
      </c>
    </row>
    <row r="110" spans="1:7" x14ac:dyDescent="0.4">
      <c r="A110">
        <f t="shared" si="26"/>
        <v>109</v>
      </c>
      <c r="B110">
        <v>1.1422994408477785</v>
      </c>
      <c r="C110">
        <v>-0.84145651423452816</v>
      </c>
      <c r="D110">
        <v>-0.83869415262387093</v>
      </c>
      <c r="E110" s="2">
        <f t="shared" si="24"/>
        <v>1.1273042462908112</v>
      </c>
      <c r="F110" s="2">
        <f t="shared" si="22"/>
        <v>0.5957797109578481</v>
      </c>
      <c r="G110" s="2">
        <f t="shared" si="23"/>
        <v>1.2340987416005926</v>
      </c>
    </row>
    <row r="111" spans="1:7" x14ac:dyDescent="0.4">
      <c r="A111">
        <f t="shared" si="26"/>
        <v>110</v>
      </c>
      <c r="B111">
        <v>-0.61093665682258502</v>
      </c>
      <c r="C111">
        <v>-0.60291028206419006</v>
      </c>
      <c r="D111">
        <v>-1.0699502927835514</v>
      </c>
      <c r="E111" s="2">
        <f t="shared" si="24"/>
        <v>0.47815876503386323</v>
      </c>
      <c r="F111" s="2">
        <f t="shared" si="22"/>
        <v>0.28443176362607586</v>
      </c>
      <c r="G111" s="2">
        <f t="shared" si="23"/>
        <v>1.8013830219302143</v>
      </c>
    </row>
    <row r="112" spans="1:7" x14ac:dyDescent="0.4">
      <c r="A112">
        <f t="shared" si="26"/>
        <v>111</v>
      </c>
      <c r="B112">
        <v>0.4263042320407564</v>
      </c>
      <c r="C112">
        <v>-1.0848907699900425</v>
      </c>
      <c r="D112">
        <v>0.70970090780766726</v>
      </c>
      <c r="E112" s="2">
        <f t="shared" si="24"/>
        <v>0.11954350468001489</v>
      </c>
      <c r="F112" s="2">
        <f t="shared" si="22"/>
        <v>1.0308380148681646</v>
      </c>
      <c r="G112" s="2">
        <f t="shared" si="23"/>
        <v>0.19140195483907707</v>
      </c>
    </row>
    <row r="113" spans="1:7" x14ac:dyDescent="0.4">
      <c r="A113">
        <f t="shared" si="26"/>
        <v>112</v>
      </c>
      <c r="B113">
        <v>-0.30866536707122871</v>
      </c>
      <c r="C113">
        <v>1.5744644123831917</v>
      </c>
      <c r="D113">
        <v>1.527076732053624</v>
      </c>
      <c r="E113" s="2">
        <f t="shared" si="24"/>
        <v>0.1514913985604357</v>
      </c>
      <c r="F113" s="2">
        <f t="shared" si="22"/>
        <v>2.7029110872367852</v>
      </c>
      <c r="G113" s="2">
        <f t="shared" si="23"/>
        <v>1.5747010144751428</v>
      </c>
    </row>
    <row r="114" spans="1:7" x14ac:dyDescent="0.4">
      <c r="A114">
        <f t="shared" si="26"/>
        <v>113</v>
      </c>
      <c r="B114">
        <v>-0.40185690664109813</v>
      </c>
      <c r="C114">
        <v>-0.59263335112283133</v>
      </c>
      <c r="D114">
        <v>-0.67365522342936379</v>
      </c>
      <c r="E114" s="2">
        <f t="shared" si="24"/>
        <v>0.23271988976922342</v>
      </c>
      <c r="F114" s="2">
        <f t="shared" si="22"/>
        <v>0.27357556361739266</v>
      </c>
      <c r="G114" s="2">
        <f t="shared" si="23"/>
        <v>0.89465310702754575</v>
      </c>
    </row>
    <row r="115" spans="1:7" x14ac:dyDescent="0.4">
      <c r="A115">
        <f t="shared" si="26"/>
        <v>114</v>
      </c>
      <c r="B115">
        <v>0.72052681890140746</v>
      </c>
      <c r="C115">
        <v>-0.43713875727846202</v>
      </c>
      <c r="D115">
        <v>1.9908166382186507</v>
      </c>
      <c r="E115" s="2">
        <f t="shared" si="24"/>
        <v>0.40956573039433597</v>
      </c>
      <c r="F115" s="2">
        <f t="shared" si="22"/>
        <v>0.13509294380071599</v>
      </c>
      <c r="G115" s="2">
        <f t="shared" si="23"/>
        <v>2.9536231562172288</v>
      </c>
    </row>
    <row r="116" spans="1:7" x14ac:dyDescent="0.4">
      <c r="A116">
        <f t="shared" si="26"/>
        <v>115</v>
      </c>
      <c r="B116">
        <v>-1.1325321667485231</v>
      </c>
      <c r="C116">
        <v>0.99063139178238491</v>
      </c>
      <c r="D116">
        <v>0.51256569567764643</v>
      </c>
      <c r="E116" s="2">
        <f t="shared" si="24"/>
        <v>1.4715770595119986</v>
      </c>
      <c r="F116" s="2">
        <f t="shared" si="22"/>
        <v>1.1240669337962552</v>
      </c>
      <c r="G116" s="2">
        <f t="shared" si="23"/>
        <v>5.7772871474765432E-2</v>
      </c>
    </row>
    <row r="117" spans="1:7" x14ac:dyDescent="0.4">
      <c r="A117">
        <f t="shared" si="26"/>
        <v>116</v>
      </c>
      <c r="B117">
        <v>8.9782796672521439E-2</v>
      </c>
      <c r="C117">
        <v>0.96015523706750983</v>
      </c>
      <c r="D117">
        <v>0.26406501412030026</v>
      </c>
      <c r="E117" s="2">
        <f t="shared" si="24"/>
        <v>8.5178207981025973E-5</v>
      </c>
      <c r="F117" s="2">
        <f t="shared" si="22"/>
        <v>1.0603728583460768</v>
      </c>
      <c r="G117" s="2">
        <f t="shared" si="23"/>
        <v>6.627266485956266E-5</v>
      </c>
    </row>
    <row r="118" spans="1:7" x14ac:dyDescent="0.4">
      <c r="A118">
        <f t="shared" si="26"/>
        <v>117</v>
      </c>
      <c r="B118">
        <v>1.3977727594187257</v>
      </c>
      <c r="C118">
        <v>-1.2968329234104063</v>
      </c>
      <c r="D118">
        <v>3.3385890409757674E-2</v>
      </c>
      <c r="E118" s="2">
        <f t="shared" si="24"/>
        <v>1.7350663334587066</v>
      </c>
      <c r="F118" s="2">
        <f t="shared" si="22"/>
        <v>1.5061280473088108</v>
      </c>
      <c r="G118" s="2">
        <f t="shared" si="23"/>
        <v>5.7034957140997287E-2</v>
      </c>
    </row>
    <row r="119" spans="1:7" x14ac:dyDescent="0.4">
      <c r="A119">
        <f t="shared" si="26"/>
        <v>118</v>
      </c>
      <c r="B119">
        <v>-0.73285937905473797</v>
      </c>
      <c r="C119">
        <v>1.2108822499651044</v>
      </c>
      <c r="D119">
        <v>3.5624860213410908E-2</v>
      </c>
      <c r="E119" s="2">
        <f t="shared" si="24"/>
        <v>0.66164066244131625</v>
      </c>
      <c r="F119" s="2">
        <f t="shared" si="22"/>
        <v>1.6396062048879985</v>
      </c>
      <c r="G119" s="2">
        <f t="shared" si="23"/>
        <v>5.5970548920319996E-2</v>
      </c>
    </row>
    <row r="120" spans="1:7" x14ac:dyDescent="0.4">
      <c r="A120">
        <f t="shared" si="26"/>
        <v>119</v>
      </c>
      <c r="B120">
        <v>-1.5143307772985608</v>
      </c>
      <c r="C120">
        <v>-7.0986565108992206E-2</v>
      </c>
      <c r="D120">
        <v>-0.16881148354206416</v>
      </c>
      <c r="E120" s="2">
        <f t="shared" si="24"/>
        <v>2.543656153317563</v>
      </c>
      <c r="F120" s="2">
        <f t="shared" si="22"/>
        <v>1.9536435016421517E-6</v>
      </c>
      <c r="G120" s="2">
        <f t="shared" si="23"/>
        <v>0.19449625901625694</v>
      </c>
    </row>
    <row r="121" spans="1:7" x14ac:dyDescent="0.4">
      <c r="A121">
        <f t="shared" si="26"/>
        <v>120</v>
      </c>
      <c r="B121">
        <v>-0.80773277433402801</v>
      </c>
      <c r="C121">
        <v>1.6657347356288106</v>
      </c>
      <c r="D121">
        <v>-0.30480092323604663</v>
      </c>
      <c r="E121" s="2">
        <f t="shared" si="24"/>
        <v>0.78905266966461018</v>
      </c>
      <c r="F121" s="2">
        <f t="shared" si="22"/>
        <v>3.0113479021744087</v>
      </c>
      <c r="G121" s="2">
        <f t="shared" si="23"/>
        <v>0.33293677780531333</v>
      </c>
    </row>
    <row r="122" spans="1:7" x14ac:dyDescent="0.4">
      <c r="A122">
        <f t="shared" si="26"/>
        <v>121</v>
      </c>
      <c r="B122">
        <v>-0.3272669079854531</v>
      </c>
      <c r="C122">
        <v>0.92757289627806228</v>
      </c>
      <c r="D122">
        <v>1.2310823985544501</v>
      </c>
      <c r="E122" s="2">
        <f t="shared" si="24"/>
        <v>0.16631756069031151</v>
      </c>
      <c r="F122" s="2">
        <f t="shared" si="22"/>
        <v>0.99433152257452406</v>
      </c>
      <c r="G122" s="2">
        <f t="shared" si="23"/>
        <v>0.91944429943877937</v>
      </c>
    </row>
    <row r="123" spans="1:7" x14ac:dyDescent="0.4">
      <c r="A123">
        <f t="shared" si="26"/>
        <v>122</v>
      </c>
      <c r="B123">
        <v>1.151670487969686</v>
      </c>
      <c r="C123">
        <v>-1.1144261963169642</v>
      </c>
      <c r="D123">
        <v>0.34599998514976404</v>
      </c>
      <c r="E123" s="2">
        <f t="shared" si="24"/>
        <v>1.1472914035659829</v>
      </c>
      <c r="F123" s="2">
        <f t="shared" si="22"/>
        <v>1.0916851071515814</v>
      </c>
      <c r="G123" s="2">
        <f t="shared" si="23"/>
        <v>5.4455793133462533E-3</v>
      </c>
    </row>
    <row r="124" spans="1:7" x14ac:dyDescent="0.4">
      <c r="A124">
        <f t="shared" si="26"/>
        <v>123</v>
      </c>
      <c r="B124">
        <v>0.84486058654045137</v>
      </c>
      <c r="C124">
        <v>1.7767123986019238</v>
      </c>
      <c r="D124">
        <v>0.77605158092594029</v>
      </c>
      <c r="E124" s="2">
        <f t="shared" si="24"/>
        <v>0.58416518100026638</v>
      </c>
      <c r="F124" s="2">
        <f t="shared" si="22"/>
        <v>3.4088282530673628</v>
      </c>
      <c r="G124" s="2">
        <f t="shared" si="23"/>
        <v>0.25386055423871745</v>
      </c>
    </row>
    <row r="125" spans="1:7" x14ac:dyDescent="0.4">
      <c r="A125">
        <f t="shared" si="26"/>
        <v>124</v>
      </c>
      <c r="B125">
        <v>-2.65496475810468</v>
      </c>
      <c r="C125">
        <v>-0.64185910985237171</v>
      </c>
      <c r="D125">
        <v>1.097884536566039</v>
      </c>
      <c r="E125" s="2">
        <f t="shared" si="24"/>
        <v>7.4830606469920262</v>
      </c>
      <c r="F125" s="2">
        <f t="shared" si="22"/>
        <v>0.32749326504107634</v>
      </c>
      <c r="G125" s="2">
        <f t="shared" si="23"/>
        <v>0.68174534862036829</v>
      </c>
    </row>
    <row r="126" spans="1:7" x14ac:dyDescent="0.4">
      <c r="A126">
        <f t="shared" si="26"/>
        <v>125</v>
      </c>
      <c r="B126">
        <v>-1.3713803958519695</v>
      </c>
      <c r="C126">
        <v>0.90433846792829098</v>
      </c>
      <c r="D126">
        <v>-0.9830455109078533</v>
      </c>
      <c r="E126" s="2">
        <f t="shared" si="24"/>
        <v>2.1081123067954914</v>
      </c>
      <c r="F126" s="2">
        <f t="shared" si="22"/>
        <v>0.94853439553923091</v>
      </c>
      <c r="G126" s="2">
        <f t="shared" si="23"/>
        <v>1.5756558951864938</v>
      </c>
    </row>
    <row r="127" spans="1:7" x14ac:dyDescent="0.4">
      <c r="A127">
        <f t="shared" si="26"/>
        <v>126</v>
      </c>
      <c r="B127">
        <v>-0.78556540056479807</v>
      </c>
      <c r="C127">
        <v>1.118827911583735</v>
      </c>
      <c r="D127">
        <v>0.27374200512305191</v>
      </c>
      <c r="E127" s="2">
        <f t="shared" si="24"/>
        <v>0.75016211030496438</v>
      </c>
      <c r="F127" s="2">
        <f t="shared" si="22"/>
        <v>1.4123343686246983</v>
      </c>
      <c r="G127" s="2">
        <f t="shared" si="23"/>
        <v>2.3598752074020162E-6</v>
      </c>
    </row>
    <row r="128" spans="1:7" x14ac:dyDescent="0.4">
      <c r="A128">
        <f t="shared" si="26"/>
        <v>127</v>
      </c>
      <c r="B128">
        <v>0.40841806028509092</v>
      </c>
      <c r="C128">
        <v>1.1413437733861331</v>
      </c>
      <c r="D128">
        <v>8.183936924766412E-2</v>
      </c>
      <c r="E128" s="2">
        <f t="shared" si="24"/>
        <v>0.10749510917642388</v>
      </c>
      <c r="F128" s="2">
        <f t="shared" si="22"/>
        <v>1.4663577872128166</v>
      </c>
      <c r="G128" s="2">
        <f t="shared" si="23"/>
        <v>3.6239384273950306E-2</v>
      </c>
    </row>
    <row r="129" spans="1:7" x14ac:dyDescent="0.4">
      <c r="A129">
        <f t="shared" si="26"/>
        <v>128</v>
      </c>
      <c r="B129">
        <v>-0.50017955755386356</v>
      </c>
      <c r="C129">
        <v>-0.79916830864137989</v>
      </c>
      <c r="D129">
        <v>1.0634844009685926</v>
      </c>
      <c r="E129" s="2">
        <f t="shared" si="24"/>
        <v>0.33725099167700967</v>
      </c>
      <c r="F129" s="2">
        <f t="shared" si="22"/>
        <v>0.53228620524998105</v>
      </c>
      <c r="G129" s="2">
        <f t="shared" si="23"/>
        <v>0.6261217980953252</v>
      </c>
    </row>
    <row r="130" spans="1:7" x14ac:dyDescent="0.4">
      <c r="A130">
        <f t="shared" si="26"/>
        <v>129</v>
      </c>
      <c r="B130">
        <v>-1.0690822080049283</v>
      </c>
      <c r="C130">
        <v>-1.4720524401585946</v>
      </c>
      <c r="D130">
        <v>1.0586842268479721</v>
      </c>
      <c r="E130" s="2">
        <f t="shared" si="24"/>
        <v>1.3216624740115104</v>
      </c>
      <c r="F130" s="2">
        <f t="shared" ref="F130:F193" si="27">(C130-K$2)^2</f>
        <v>1.9669041578183262</v>
      </c>
      <c r="G130" s="2">
        <f t="shared" ref="G130:G193" si="28">(D130-L$2)^2</f>
        <v>0.61854828980104792</v>
      </c>
    </row>
    <row r="131" spans="1:7" x14ac:dyDescent="0.4">
      <c r="A131">
        <f t="shared" si="26"/>
        <v>130</v>
      </c>
      <c r="B131">
        <v>1.591576307768241</v>
      </c>
      <c r="C131">
        <v>2.9942390932426823E-2</v>
      </c>
      <c r="D131">
        <v>1.868611310527692</v>
      </c>
      <c r="E131" s="2">
        <f t="shared" ref="E131:E194" si="29">(B131-J$2)^2</f>
        <v>2.283189645782036</v>
      </c>
      <c r="F131" s="2">
        <f t="shared" si="27"/>
        <v>9.9064653597298567E-3</v>
      </c>
      <c r="G131" s="2">
        <f t="shared" si="28"/>
        <v>2.5485105010727023</v>
      </c>
    </row>
    <row r="132" spans="1:7" x14ac:dyDescent="0.4">
      <c r="A132">
        <f t="shared" si="26"/>
        <v>131</v>
      </c>
      <c r="B132">
        <v>-2.0712904158519239</v>
      </c>
      <c r="C132">
        <v>1.5308399134249341E-2</v>
      </c>
      <c r="D132">
        <v>0.37200259460268681</v>
      </c>
      <c r="E132" s="2">
        <f t="shared" si="29"/>
        <v>4.6304326366710908</v>
      </c>
      <c r="F132" s="2">
        <f t="shared" si="27"/>
        <v>7.2075407254058961E-3</v>
      </c>
      <c r="G132" s="2">
        <f t="shared" si="28"/>
        <v>9.9593969016044687E-3</v>
      </c>
    </row>
    <row r="133" spans="1:7" x14ac:dyDescent="0.4">
      <c r="A133">
        <f t="shared" si="26"/>
        <v>132</v>
      </c>
      <c r="B133">
        <v>0.42281632435975092</v>
      </c>
      <c r="C133">
        <v>0.62658169287746701</v>
      </c>
      <c r="D133">
        <v>1.5234744246120211</v>
      </c>
      <c r="E133" s="2">
        <f t="shared" si="29"/>
        <v>0.11714377755790636</v>
      </c>
      <c r="F133" s="2">
        <f t="shared" si="27"/>
        <v>0.48465340685168223</v>
      </c>
      <c r="G133" s="2">
        <f t="shared" si="28"/>
        <v>1.5656731294199997</v>
      </c>
    </row>
    <row r="134" spans="1:7" x14ac:dyDescent="0.4">
      <c r="A134">
        <f t="shared" si="26"/>
        <v>133</v>
      </c>
      <c r="B134">
        <v>-1.5066816493703874</v>
      </c>
      <c r="C134">
        <v>0.21597501633255214</v>
      </c>
      <c r="D134">
        <v>0.5946599193330202</v>
      </c>
      <c r="E134" s="2">
        <f t="shared" si="29"/>
        <v>2.5193157133237678</v>
      </c>
      <c r="F134" s="2">
        <f t="shared" si="27"/>
        <v>8.154671440471202E-2</v>
      </c>
      <c r="G134" s="2">
        <f t="shared" si="28"/>
        <v>0.10397664837545398</v>
      </c>
    </row>
    <row r="135" spans="1:7" x14ac:dyDescent="0.4">
      <c r="A135">
        <f t="shared" si="26"/>
        <v>134</v>
      </c>
      <c r="B135">
        <v>1.3286945051384926</v>
      </c>
      <c r="C135">
        <v>0.35133917720754493</v>
      </c>
      <c r="D135">
        <v>0.36261273801464516</v>
      </c>
      <c r="E135" s="2">
        <f t="shared" si="29"/>
        <v>1.5578557375752464</v>
      </c>
      <c r="F135" s="2">
        <f t="shared" si="27"/>
        <v>0.17718039325463494</v>
      </c>
      <c r="G135" s="2">
        <f t="shared" si="28"/>
        <v>8.1734114413832028E-3</v>
      </c>
    </row>
    <row r="136" spans="1:7" x14ac:dyDescent="0.4">
      <c r="A136">
        <f t="shared" si="26"/>
        <v>135</v>
      </c>
      <c r="B136">
        <v>-0.2909970056760891</v>
      </c>
      <c r="C136">
        <v>0.88498726965126751</v>
      </c>
      <c r="D136">
        <v>0.59359672540661634</v>
      </c>
      <c r="E136" s="2">
        <f t="shared" si="29"/>
        <v>0.13804984707252499</v>
      </c>
      <c r="F136" s="2">
        <f t="shared" si="27"/>
        <v>0.91121554363878521</v>
      </c>
      <c r="G136" s="2">
        <f t="shared" si="28"/>
        <v>0.10329211626961951</v>
      </c>
    </row>
    <row r="137" spans="1:7" x14ac:dyDescent="0.4">
      <c r="A137">
        <f t="shared" si="26"/>
        <v>136</v>
      </c>
      <c r="B137">
        <v>-1.5665298625845694</v>
      </c>
      <c r="C137">
        <v>-0.99302529418710683</v>
      </c>
      <c r="D137">
        <v>0.75099391660414749</v>
      </c>
      <c r="E137" s="2">
        <f t="shared" si="29"/>
        <v>2.7128839083126186</v>
      </c>
      <c r="F137" s="2">
        <f t="shared" si="27"/>
        <v>0.85273489022111471</v>
      </c>
      <c r="G137" s="2">
        <f t="shared" si="28"/>
        <v>0.22923804471463427</v>
      </c>
    </row>
    <row r="138" spans="1:7" x14ac:dyDescent="0.4">
      <c r="A138">
        <f t="shared" si="26"/>
        <v>137</v>
      </c>
      <c r="B138">
        <v>1.1704173451799265</v>
      </c>
      <c r="C138">
        <v>-1.9182805223119015</v>
      </c>
      <c r="D138">
        <v>-2.2689875572106537</v>
      </c>
      <c r="E138" s="2">
        <f t="shared" si="29"/>
        <v>1.1878029992075301</v>
      </c>
      <c r="F138" s="2">
        <f t="shared" si="27"/>
        <v>3.4176609468585619</v>
      </c>
      <c r="G138" s="2">
        <f t="shared" si="28"/>
        <v>6.4576637630511255</v>
      </c>
    </row>
    <row r="139" spans="1:7" x14ac:dyDescent="0.4">
      <c r="A139">
        <f t="shared" si="26"/>
        <v>138</v>
      </c>
      <c r="B139">
        <v>0.76169198228509061</v>
      </c>
      <c r="C139">
        <v>-1.2908441080683835</v>
      </c>
      <c r="D139">
        <v>-0.18215769886993516</v>
      </c>
      <c r="E139" s="2">
        <f t="shared" si="29"/>
        <v>0.46394950591525463</v>
      </c>
      <c r="F139" s="2">
        <f t="shared" si="27"/>
        <v>1.4914644367933727</v>
      </c>
      <c r="G139" s="2">
        <f t="shared" si="28"/>
        <v>0.20644620418160708</v>
      </c>
    </row>
    <row r="140" spans="1:7" x14ac:dyDescent="0.4">
      <c r="A140">
        <f t="shared" si="26"/>
        <v>139</v>
      </c>
      <c r="B140">
        <v>2.1226680336247026</v>
      </c>
      <c r="C140">
        <v>-0.5941527148197121</v>
      </c>
      <c r="D140">
        <v>0.94509611306940688</v>
      </c>
      <c r="E140" s="2">
        <f t="shared" si="29"/>
        <v>4.1702313902789792</v>
      </c>
      <c r="F140" s="2">
        <f t="shared" si="27"/>
        <v>0.27516726177626089</v>
      </c>
      <c r="G140" s="2">
        <f t="shared" si="28"/>
        <v>0.45278135109540901</v>
      </c>
    </row>
    <row r="141" spans="1:7" x14ac:dyDescent="0.4">
      <c r="A141">
        <f t="shared" si="26"/>
        <v>140</v>
      </c>
      <c r="B141">
        <v>-1.310168964630871</v>
      </c>
      <c r="C141">
        <v>-1.9213997130996812</v>
      </c>
      <c r="D141">
        <v>-0.17519412368474641</v>
      </c>
      <c r="E141" s="2">
        <f t="shared" si="29"/>
        <v>1.9341092311653403</v>
      </c>
      <c r="F141" s="2">
        <f t="shared" si="27"/>
        <v>3.4292035203574573</v>
      </c>
      <c r="G141" s="2">
        <f t="shared" si="28"/>
        <v>0.20016670655833541</v>
      </c>
    </row>
    <row r="142" spans="1:7" x14ac:dyDescent="0.4">
      <c r="A142">
        <f t="shared" si="26"/>
        <v>141</v>
      </c>
      <c r="B142">
        <v>1.1399746391264465</v>
      </c>
      <c r="C142">
        <v>1.0120405951370723</v>
      </c>
      <c r="D142">
        <v>0.31130058397792326</v>
      </c>
      <c r="E142" s="2">
        <f t="shared" si="29"/>
        <v>1.1223729538425653</v>
      </c>
      <c r="F142" s="2">
        <f t="shared" si="27"/>
        <v>1.1699222287476394</v>
      </c>
      <c r="G142" s="2">
        <f t="shared" si="28"/>
        <v>1.5284008370731201E-3</v>
      </c>
    </row>
    <row r="143" spans="1:7" x14ac:dyDescent="0.4">
      <c r="A143">
        <f t="shared" si="26"/>
        <v>142</v>
      </c>
      <c r="B143">
        <v>-0.16381381930732369</v>
      </c>
      <c r="C143">
        <v>0.67435393745177108</v>
      </c>
      <c r="D143">
        <v>-0.14254117508439312</v>
      </c>
      <c r="E143" s="2">
        <f t="shared" si="29"/>
        <v>5.9715431997814712E-2</v>
      </c>
      <c r="F143" s="2">
        <f t="shared" si="27"/>
        <v>0.5534508518532838</v>
      </c>
      <c r="G143" s="2">
        <f t="shared" si="28"/>
        <v>0.17201506710341219</v>
      </c>
    </row>
    <row r="144" spans="1:7" x14ac:dyDescent="0.4">
      <c r="A144">
        <f t="shared" si="26"/>
        <v>143</v>
      </c>
      <c r="B144">
        <v>-0.60350569626120287</v>
      </c>
      <c r="C144">
        <v>0.78516058037991276</v>
      </c>
      <c r="D144">
        <v>-0.84874412041484182</v>
      </c>
      <c r="E144" s="2">
        <f t="shared" si="29"/>
        <v>0.46793711066478488</v>
      </c>
      <c r="F144" s="2">
        <f t="shared" si="27"/>
        <v>0.730596566734523</v>
      </c>
      <c r="G144" s="2">
        <f t="shared" si="28"/>
        <v>1.2565287612723832</v>
      </c>
    </row>
    <row r="145" spans="1:7" x14ac:dyDescent="0.4">
      <c r="A145">
        <f t="shared" si="26"/>
        <v>144</v>
      </c>
      <c r="B145">
        <v>0.56277382908607076</v>
      </c>
      <c r="C145">
        <v>1.4742978494381977</v>
      </c>
      <c r="D145">
        <v>-0.41474169602547034</v>
      </c>
      <c r="E145" s="2">
        <f t="shared" si="29"/>
        <v>0.23253635648550067</v>
      </c>
      <c r="F145" s="2">
        <f t="shared" si="27"/>
        <v>2.3835861009643131</v>
      </c>
      <c r="G145" s="2">
        <f t="shared" si="28"/>
        <v>0.47189688508933214</v>
      </c>
    </row>
    <row r="146" spans="1:7" x14ac:dyDescent="0.4">
      <c r="A146">
        <f t="shared" si="26"/>
        <v>145</v>
      </c>
      <c r="B146">
        <v>0.5583344511881857</v>
      </c>
      <c r="C146">
        <v>-0.44306575395856346</v>
      </c>
      <c r="D146">
        <v>0.21668846059924513</v>
      </c>
      <c r="E146" s="2">
        <f t="shared" si="29"/>
        <v>0.22827454884200135</v>
      </c>
      <c r="F146" s="2">
        <f t="shared" si="27"/>
        <v>0.13948500740333805</v>
      </c>
      <c r="G146" s="2">
        <f t="shared" si="28"/>
        <v>3.0821768162648546E-3</v>
      </c>
    </row>
    <row r="147" spans="1:7" x14ac:dyDescent="0.4">
      <c r="A147">
        <f t="shared" si="26"/>
        <v>146</v>
      </c>
      <c r="B147">
        <v>-1.2168095173087397</v>
      </c>
      <c r="C147">
        <v>-6.2392018362174062E-2</v>
      </c>
      <c r="D147">
        <v>0.7976131073999011</v>
      </c>
      <c r="E147" s="2">
        <f t="shared" si="29"/>
        <v>1.6831510389283511</v>
      </c>
      <c r="F147" s="2">
        <f t="shared" si="27"/>
        <v>5.1794200385249679E-5</v>
      </c>
      <c r="G147" s="2">
        <f t="shared" si="28"/>
        <v>0.27605282123562602</v>
      </c>
    </row>
    <row r="148" spans="1:7" x14ac:dyDescent="0.4">
      <c r="A148">
        <f t="shared" si="26"/>
        <v>147</v>
      </c>
      <c r="B148">
        <v>-0.51600159806546442</v>
      </c>
      <c r="C148">
        <v>0.77595105173448509</v>
      </c>
      <c r="D148">
        <v>2.4524975176731987</v>
      </c>
      <c r="E148" s="2">
        <f t="shared" si="29"/>
        <v>0.35587809549899913</v>
      </c>
      <c r="F148" s="2">
        <f t="shared" si="27"/>
        <v>0.71493770366194298</v>
      </c>
      <c r="G148" s="2">
        <f t="shared" si="28"/>
        <v>4.7536719018098861</v>
      </c>
    </row>
    <row r="149" spans="1:7" x14ac:dyDescent="0.4">
      <c r="A149">
        <f t="shared" si="26"/>
        <v>148</v>
      </c>
      <c r="B149">
        <v>0.58364933139862685</v>
      </c>
      <c r="C149">
        <v>1.0181480155071316</v>
      </c>
      <c r="D149">
        <v>1.4192292108211155</v>
      </c>
      <c r="E149" s="2">
        <f t="shared" si="29"/>
        <v>0.25310532240653655</v>
      </c>
      <c r="F149" s="2">
        <f t="shared" si="27"/>
        <v>1.1831714605861903</v>
      </c>
      <c r="G149" s="2">
        <f t="shared" si="28"/>
        <v>1.3156626669122162</v>
      </c>
    </row>
    <row r="150" spans="1:7" x14ac:dyDescent="0.4">
      <c r="A150">
        <f t="shared" si="26"/>
        <v>149</v>
      </c>
      <c r="B150">
        <v>1.5410686250561703</v>
      </c>
      <c r="C150">
        <v>1.3323701274969251</v>
      </c>
      <c r="D150">
        <v>1.5950940903030091</v>
      </c>
      <c r="E150" s="2">
        <f t="shared" si="29"/>
        <v>2.1331041600571572</v>
      </c>
      <c r="F150" s="2">
        <f t="shared" si="27"/>
        <v>1.9654889384994203</v>
      </c>
      <c r="G150" s="2">
        <f t="shared" si="28"/>
        <v>1.7500333847259397</v>
      </c>
    </row>
    <row r="151" spans="1:7" x14ac:dyDescent="0.4">
      <c r="A151">
        <f t="shared" si="26"/>
        <v>150</v>
      </c>
      <c r="B151">
        <v>0.44225644976114326</v>
      </c>
      <c r="C151">
        <v>-0.33078768215505899</v>
      </c>
      <c r="D151">
        <v>0.43702841685297567</v>
      </c>
      <c r="E151" s="2">
        <f t="shared" si="29"/>
        <v>0.13082895688514906</v>
      </c>
      <c r="F151" s="2">
        <f t="shared" si="27"/>
        <v>6.8224836642122894E-2</v>
      </c>
      <c r="G151" s="2">
        <f t="shared" si="28"/>
        <v>2.7166489557268608E-2</v>
      </c>
    </row>
    <row r="152" spans="1:7" x14ac:dyDescent="0.4">
      <c r="A152">
        <f t="shared" si="26"/>
        <v>151</v>
      </c>
      <c r="B152">
        <v>-0.41955762032890331</v>
      </c>
      <c r="C152">
        <v>-2.1941646735848557</v>
      </c>
      <c r="D152">
        <v>1.4578601942870999</v>
      </c>
      <c r="E152" s="2">
        <f t="shared" si="29"/>
        <v>0.25011122528807311</v>
      </c>
      <c r="F152" s="2">
        <f t="shared" si="27"/>
        <v>4.5138224848453952</v>
      </c>
      <c r="G152" s="2">
        <f t="shared" si="28"/>
        <v>1.4057763033510018</v>
      </c>
    </row>
    <row r="153" spans="1:7" x14ac:dyDescent="0.4">
      <c r="A153">
        <f t="shared" si="26"/>
        <v>152</v>
      </c>
      <c r="B153">
        <v>-0.6434323215778962</v>
      </c>
      <c r="C153">
        <v>0.27452918559766382</v>
      </c>
      <c r="D153">
        <v>-0.98722022687309274</v>
      </c>
      <c r="E153" s="2">
        <f t="shared" si="29"/>
        <v>0.52415560391476423</v>
      </c>
      <c r="F153" s="2">
        <f t="shared" si="27"/>
        <v>0.11841721356639467</v>
      </c>
      <c r="G153" s="2">
        <f t="shared" si="28"/>
        <v>1.5861539589544755</v>
      </c>
    </row>
    <row r="154" spans="1:7" x14ac:dyDescent="0.4">
      <c r="A154">
        <f t="shared" si="26"/>
        <v>153</v>
      </c>
      <c r="B154">
        <v>0.20570541864646169</v>
      </c>
      <c r="C154">
        <v>0.18000710314906937</v>
      </c>
      <c r="D154">
        <v>3.3982742154196222E-2</v>
      </c>
      <c r="E154" s="2">
        <f t="shared" si="29"/>
        <v>1.5662979565052533E-2</v>
      </c>
      <c r="F154" s="2">
        <f t="shared" si="27"/>
        <v>6.2298133404081246E-2</v>
      </c>
      <c r="G154" s="2">
        <f t="shared" si="28"/>
        <v>5.6750233193906749E-2</v>
      </c>
    </row>
    <row r="155" spans="1:7" x14ac:dyDescent="0.4">
      <c r="A155">
        <f t="shared" si="26"/>
        <v>154</v>
      </c>
      <c r="B155">
        <v>-1.4894475925459751</v>
      </c>
      <c r="C155">
        <v>0.16934110449427706</v>
      </c>
      <c r="D155">
        <v>1.4132092386441614E-2</v>
      </c>
      <c r="E155" s="2">
        <f t="shared" si="29"/>
        <v>2.464903721331055</v>
      </c>
      <c r="F155" s="2">
        <f t="shared" si="27"/>
        <v>5.7087517004856599E-2</v>
      </c>
      <c r="G155" s="2">
        <f t="shared" si="28"/>
        <v>6.6602047124576236E-2</v>
      </c>
    </row>
    <row r="156" spans="1:7" x14ac:dyDescent="0.4">
      <c r="A156">
        <f t="shared" si="26"/>
        <v>155</v>
      </c>
      <c r="B156">
        <v>-0.2884059584299889</v>
      </c>
      <c r="C156">
        <v>-1.2695932128023559</v>
      </c>
      <c r="D156">
        <v>0.45987456931491477</v>
      </c>
      <c r="E156" s="2">
        <f t="shared" si="29"/>
        <v>0.13613115028950359</v>
      </c>
      <c r="F156" s="2">
        <f t="shared" si="27"/>
        <v>1.4400105016314138</v>
      </c>
      <c r="G156" s="2">
        <f t="shared" si="28"/>
        <v>3.5219560749120193E-2</v>
      </c>
    </row>
    <row r="157" spans="1:7" x14ac:dyDescent="0.4">
      <c r="A157">
        <f t="shared" si="26"/>
        <v>156</v>
      </c>
      <c r="B157">
        <v>-2.0049902125303505</v>
      </c>
      <c r="C157">
        <v>-0.3407317611037366</v>
      </c>
      <c r="D157">
        <v>-1.6024764379773209</v>
      </c>
      <c r="E157" s="2">
        <f t="shared" si="29"/>
        <v>4.3494929630794408</v>
      </c>
      <c r="F157" s="2">
        <f t="shared" si="27"/>
        <v>7.3518485220714122E-2</v>
      </c>
      <c r="G157" s="2">
        <f t="shared" si="28"/>
        <v>3.5144335555916615</v>
      </c>
    </row>
    <row r="158" spans="1:7" x14ac:dyDescent="0.4">
      <c r="A158">
        <f t="shared" si="26"/>
        <v>157</v>
      </c>
      <c r="B158">
        <v>0.51642323818438651</v>
      </c>
      <c r="C158">
        <v>-0.42653111047312064</v>
      </c>
      <c r="D158">
        <v>-0.9640059095850535</v>
      </c>
      <c r="E158" s="2">
        <f t="shared" si="29"/>
        <v>0.18998234794982971</v>
      </c>
      <c r="F158" s="2">
        <f t="shared" si="27"/>
        <v>0.12740778649894249</v>
      </c>
      <c r="G158" s="2">
        <f t="shared" si="28"/>
        <v>1.5282194319340556</v>
      </c>
    </row>
    <row r="159" spans="1:7" x14ac:dyDescent="0.4">
      <c r="A159">
        <f t="shared" si="26"/>
        <v>158</v>
      </c>
      <c r="B159">
        <v>-0.21459596831627839</v>
      </c>
      <c r="C159">
        <v>-1.6139538865235368</v>
      </c>
      <c r="D159">
        <v>0.45319451308831848</v>
      </c>
      <c r="E159" s="2">
        <f t="shared" si="29"/>
        <v>8.7113263303674374E-2</v>
      </c>
      <c r="F159" s="2">
        <f t="shared" si="27"/>
        <v>2.3850634057865161</v>
      </c>
      <c r="G159" s="2">
        <f t="shared" si="28"/>
        <v>3.2756908259962726E-2</v>
      </c>
    </row>
    <row r="160" spans="1:7" x14ac:dyDescent="0.4">
      <c r="A160">
        <f t="shared" si="26"/>
        <v>159</v>
      </c>
      <c r="B160">
        <v>-0.91781816243646963</v>
      </c>
      <c r="C160">
        <v>0.53390825812017728</v>
      </c>
      <c r="D160">
        <v>-0.40636679306970286</v>
      </c>
      <c r="E160" s="2">
        <f t="shared" si="29"/>
        <v>0.99674616123634285</v>
      </c>
      <c r="F160" s="2">
        <f t="shared" si="27"/>
        <v>0.36420874397609915</v>
      </c>
      <c r="G160" s="2">
        <f t="shared" si="28"/>
        <v>0.46046078658112083</v>
      </c>
    </row>
    <row r="161" spans="1:7" x14ac:dyDescent="0.4">
      <c r="A161">
        <f t="shared" si="26"/>
        <v>160</v>
      </c>
      <c r="B161">
        <v>-0.94934602840688764</v>
      </c>
      <c r="C161">
        <v>-2.7540908802055661E-2</v>
      </c>
      <c r="D161">
        <v>-0.11757518076678708</v>
      </c>
      <c r="E161" s="2">
        <f t="shared" si="29"/>
        <v>1.0606932293312963</v>
      </c>
      <c r="F161" s="2">
        <f t="shared" si="27"/>
        <v>1.7680282767205428E-3</v>
      </c>
      <c r="G161" s="2">
        <f t="shared" si="28"/>
        <v>0.15192922590087746</v>
      </c>
    </row>
    <row r="162" spans="1:7" x14ac:dyDescent="0.4">
      <c r="A162">
        <f t="shared" si="26"/>
        <v>161</v>
      </c>
      <c r="B162">
        <v>-1.7685243574541263</v>
      </c>
      <c r="C162">
        <v>1.453054054030076</v>
      </c>
      <c r="D162">
        <v>0.45522730804826178</v>
      </c>
      <c r="E162" s="2">
        <f t="shared" si="29"/>
        <v>3.4190892653425551</v>
      </c>
      <c r="F162" s="2">
        <f t="shared" si="27"/>
        <v>2.3184413740020751</v>
      </c>
      <c r="G162" s="2">
        <f t="shared" si="28"/>
        <v>3.3496866335406654E-2</v>
      </c>
    </row>
    <row r="163" spans="1:7" x14ac:dyDescent="0.4">
      <c r="A163">
        <f t="shared" si="26"/>
        <v>162</v>
      </c>
      <c r="B163">
        <v>-6.1395865516582292E-2</v>
      </c>
      <c r="C163">
        <v>-1.4859681686784634</v>
      </c>
      <c r="D163">
        <v>0.32326813269113636</v>
      </c>
      <c r="E163" s="2">
        <f t="shared" si="29"/>
        <v>2.014964865699544E-2</v>
      </c>
      <c r="F163" s="2">
        <f t="shared" si="27"/>
        <v>2.0061304108360347</v>
      </c>
      <c r="G163" s="2">
        <f t="shared" si="28"/>
        <v>2.6073601255565872E-3</v>
      </c>
    </row>
    <row r="164" spans="1:7" x14ac:dyDescent="0.4">
      <c r="A164">
        <f t="shared" si="26"/>
        <v>163</v>
      </c>
      <c r="B164">
        <v>1.7904356033224635</v>
      </c>
      <c r="C164">
        <v>0.85845673204779993</v>
      </c>
      <c r="D164">
        <v>0.24490159451670049</v>
      </c>
      <c r="E164" s="2">
        <f t="shared" si="29"/>
        <v>2.9236964906235645</v>
      </c>
      <c r="F164" s="2">
        <f t="shared" si="27"/>
        <v>0.8612685784716192</v>
      </c>
      <c r="G164" s="2">
        <f t="shared" si="28"/>
        <v>7.4552054305788409E-4</v>
      </c>
    </row>
    <row r="165" spans="1:7" x14ac:dyDescent="0.4">
      <c r="A165">
        <f t="shared" si="26"/>
        <v>164</v>
      </c>
      <c r="B165">
        <v>-1.3126524969107822</v>
      </c>
      <c r="C165">
        <v>1.0094882311515789</v>
      </c>
      <c r="D165">
        <v>0.80911265870021309</v>
      </c>
      <c r="E165" s="2">
        <f t="shared" si="29"/>
        <v>1.9410232078244476</v>
      </c>
      <c r="F165" s="2">
        <f t="shared" si="27"/>
        <v>1.1644073192924147</v>
      </c>
      <c r="G165" s="2">
        <f t="shared" si="28"/>
        <v>0.28826895710417477</v>
      </c>
    </row>
    <row r="166" spans="1:7" x14ac:dyDescent="0.4">
      <c r="A166">
        <f t="shared" ref="A166:A175" si="30">A165+1</f>
        <v>165</v>
      </c>
      <c r="B166">
        <v>-0.23806173644747827</v>
      </c>
      <c r="C166">
        <v>-0.14734230585778149</v>
      </c>
      <c r="D166">
        <v>0.30744578161279412</v>
      </c>
      <c r="E166" s="2">
        <f t="shared" si="29"/>
        <v>0.10151572789820616</v>
      </c>
      <c r="F166" s="2">
        <f t="shared" si="27"/>
        <v>6.0456018991122277E-3</v>
      </c>
      <c r="G166" s="2">
        <f t="shared" si="28"/>
        <v>1.2418551347692561E-3</v>
      </c>
    </row>
    <row r="167" spans="1:7" x14ac:dyDescent="0.4">
      <c r="A167">
        <f t="shared" si="30"/>
        <v>166</v>
      </c>
      <c r="B167">
        <v>0.37838762318206864</v>
      </c>
      <c r="C167">
        <v>-0.41373476298011536</v>
      </c>
      <c r="D167">
        <v>-1.0510859222899545</v>
      </c>
      <c r="E167" s="2">
        <f t="shared" si="29"/>
        <v>8.8705109778207267E-2</v>
      </c>
      <c r="F167" s="2">
        <f t="shared" si="27"/>
        <v>0.11843641827883533</v>
      </c>
      <c r="G167" s="2">
        <f t="shared" si="28"/>
        <v>1.7511010261893789</v>
      </c>
    </row>
    <row r="168" spans="1:7" x14ac:dyDescent="0.4">
      <c r="A168">
        <f t="shared" si="30"/>
        <v>167</v>
      </c>
      <c r="B168">
        <v>0.27897528534309096</v>
      </c>
      <c r="C168">
        <v>-1.1780954255831406</v>
      </c>
      <c r="D168">
        <v>0.5519121608319828</v>
      </c>
      <c r="E168" s="2">
        <f t="shared" si="29"/>
        <v>3.9371168154662253E-2</v>
      </c>
      <c r="F168" s="2">
        <f t="shared" si="27"/>
        <v>1.2287868566427391</v>
      </c>
      <c r="G168" s="2">
        <f t="shared" si="28"/>
        <v>7.8235639008909022E-2</v>
      </c>
    </row>
    <row r="169" spans="1:7" x14ac:dyDescent="0.4">
      <c r="A169">
        <f t="shared" si="30"/>
        <v>168</v>
      </c>
      <c r="B169">
        <v>1.1133971773628366</v>
      </c>
      <c r="C169">
        <v>0.50052579650927487</v>
      </c>
      <c r="D169">
        <v>-9.2717833893383783E-2</v>
      </c>
      <c r="E169" s="2">
        <f t="shared" si="29"/>
        <v>1.066765870604635</v>
      </c>
      <c r="F169" s="2">
        <f t="shared" si="27"/>
        <v>0.32503069549030361</v>
      </c>
      <c r="G169" s="2">
        <f t="shared" si="28"/>
        <v>0.13316927068251749</v>
      </c>
    </row>
    <row r="170" spans="1:7" x14ac:dyDescent="0.4">
      <c r="A170">
        <f t="shared" si="30"/>
        <v>169</v>
      </c>
      <c r="B170">
        <v>-0.8535360063937435</v>
      </c>
      <c r="C170">
        <v>-2.7350193531715474</v>
      </c>
      <c r="D170">
        <v>0.45243797004849301</v>
      </c>
      <c r="E170" s="2">
        <f t="shared" si="29"/>
        <v>0.87252337893121035</v>
      </c>
      <c r="F170" s="2">
        <f t="shared" si="27"/>
        <v>7.1045198358424297</v>
      </c>
      <c r="G170" s="2">
        <f t="shared" si="28"/>
        <v>3.2483629140088885E-2</v>
      </c>
    </row>
    <row r="171" spans="1:7" x14ac:dyDescent="0.4">
      <c r="A171">
        <f t="shared" si="30"/>
        <v>170</v>
      </c>
      <c r="B171">
        <v>-0.2759812111433777</v>
      </c>
      <c r="C171">
        <v>0.77751432791807995</v>
      </c>
      <c r="D171">
        <v>1.147405007789984</v>
      </c>
      <c r="E171" s="2">
        <f t="shared" si="29"/>
        <v>0.1271170662738087</v>
      </c>
      <c r="F171" s="2">
        <f t="shared" si="27"/>
        <v>0.71758377223545355</v>
      </c>
      <c r="G171" s="2">
        <f t="shared" si="28"/>
        <v>0.76597362427615001</v>
      </c>
    </row>
    <row r="172" spans="1:7" x14ac:dyDescent="0.4">
      <c r="A172">
        <f t="shared" si="30"/>
        <v>171</v>
      </c>
      <c r="B172">
        <v>-2.2892858369469966</v>
      </c>
      <c r="C172">
        <v>-0.58812389503314599</v>
      </c>
      <c r="D172">
        <v>1.0446166407199329</v>
      </c>
      <c r="E172" s="2">
        <f t="shared" si="29"/>
        <v>5.6161389217922952</v>
      </c>
      <c r="F172" s="2">
        <f t="shared" si="27"/>
        <v>0.2688786062740196</v>
      </c>
      <c r="G172" s="2">
        <f t="shared" si="28"/>
        <v>0.59661848123223826</v>
      </c>
    </row>
    <row r="173" spans="1:7" x14ac:dyDescent="0.4">
      <c r="A173">
        <f t="shared" si="30"/>
        <v>172</v>
      </c>
      <c r="B173">
        <v>-0.98558521681474021</v>
      </c>
      <c r="C173">
        <v>-0.47991447039116492</v>
      </c>
      <c r="D173">
        <v>0.78019485291255841</v>
      </c>
      <c r="E173" s="2">
        <f t="shared" si="29"/>
        <v>1.1366519609207826</v>
      </c>
      <c r="F173" s="2">
        <f t="shared" si="27"/>
        <v>0.16836712531070175</v>
      </c>
      <c r="G173" s="2">
        <f t="shared" si="28"/>
        <v>0.25805286102336661</v>
      </c>
    </row>
    <row r="174" spans="1:7" x14ac:dyDescent="0.4">
      <c r="A174">
        <f t="shared" si="30"/>
        <v>173</v>
      </c>
      <c r="B174">
        <v>1.9676162355852873</v>
      </c>
      <c r="C174">
        <v>-0.14217553728224416</v>
      </c>
      <c r="D174">
        <v>-1.635780031927822</v>
      </c>
      <c r="E174" s="2">
        <f t="shared" si="29"/>
        <v>3.5610054185851276</v>
      </c>
      <c r="F174" s="2">
        <f t="shared" si="27"/>
        <v>5.2688290389079073E-3</v>
      </c>
      <c r="G174" s="2">
        <f t="shared" si="28"/>
        <v>3.6404099981463571</v>
      </c>
    </row>
    <row r="175" spans="1:7" x14ac:dyDescent="0.4">
      <c r="A175">
        <f t="shared" si="30"/>
        <v>174</v>
      </c>
      <c r="B175">
        <v>1.2227284543520724</v>
      </c>
      <c r="C175">
        <v>-0.8042849954451432</v>
      </c>
      <c r="D175">
        <v>-0.14167273778391754</v>
      </c>
      <c r="E175" s="2">
        <f t="shared" si="29"/>
        <v>1.3045634148392533</v>
      </c>
      <c r="F175" s="2">
        <f t="shared" si="27"/>
        <v>0.53977844504218075</v>
      </c>
      <c r="G175" s="2">
        <f t="shared" si="28"/>
        <v>0.17129545777109595</v>
      </c>
    </row>
    <row r="176" spans="1:7" x14ac:dyDescent="0.4">
      <c r="A176">
        <f t="shared" ref="A176:A201" si="31">A175+1</f>
        <v>175</v>
      </c>
      <c r="B176">
        <v>0.69513060765371382</v>
      </c>
      <c r="C176">
        <v>-0.4618851956950929</v>
      </c>
      <c r="D176">
        <v>-9.6565235229075563E-2</v>
      </c>
      <c r="E176" s="2">
        <f t="shared" si="29"/>
        <v>0.37770490744357182</v>
      </c>
      <c r="F176" s="2">
        <f t="shared" si="27"/>
        <v>0.15389643294297853</v>
      </c>
      <c r="G176" s="2">
        <f t="shared" si="28"/>
        <v>0.13599208866015017</v>
      </c>
    </row>
    <row r="177" spans="1:7" x14ac:dyDescent="0.4">
      <c r="A177">
        <f t="shared" si="31"/>
        <v>176</v>
      </c>
      <c r="B177">
        <v>1.1959968575465354</v>
      </c>
      <c r="C177">
        <v>1.3977782427705754</v>
      </c>
      <c r="D177">
        <v>6.7058585060303211E-2</v>
      </c>
      <c r="E177" s="2">
        <f t="shared" si="29"/>
        <v>1.2442136773349854</v>
      </c>
      <c r="F177" s="2">
        <f t="shared" si="27"/>
        <v>2.1531661471776378</v>
      </c>
      <c r="G177" s="2">
        <f t="shared" si="28"/>
        <v>4.2085386604523128E-2</v>
      </c>
    </row>
    <row r="178" spans="1:7" x14ac:dyDescent="0.4">
      <c r="A178">
        <f t="shared" si="31"/>
        <v>177</v>
      </c>
      <c r="B178">
        <v>-0.14950964275773665</v>
      </c>
      <c r="C178">
        <v>-3.5048231153247729</v>
      </c>
      <c r="D178">
        <v>0.509361040335361</v>
      </c>
      <c r="E178" s="2">
        <f t="shared" si="29"/>
        <v>5.2929092259062026E-2</v>
      </c>
      <c r="F178" s="2">
        <f t="shared" si="27"/>
        <v>11.800834546080393</v>
      </c>
      <c r="G178" s="2">
        <f t="shared" si="28"/>
        <v>5.6242600149453169E-2</v>
      </c>
    </row>
    <row r="179" spans="1:7" x14ac:dyDescent="0.4">
      <c r="A179">
        <f t="shared" si="31"/>
        <v>178</v>
      </c>
      <c r="B179">
        <v>0.26771832804332452</v>
      </c>
      <c r="C179">
        <v>1.7013321998154514</v>
      </c>
      <c r="D179">
        <v>-0.97197837106821905</v>
      </c>
      <c r="E179" s="2">
        <f t="shared" si="29"/>
        <v>3.5030638196992446E-2</v>
      </c>
      <c r="F179" s="2">
        <f t="shared" si="27"/>
        <v>3.1361613190979996</v>
      </c>
      <c r="G179" s="2">
        <f t="shared" si="28"/>
        <v>1.5479942928201014</v>
      </c>
    </row>
    <row r="180" spans="1:7" x14ac:dyDescent="0.4">
      <c r="A180">
        <f t="shared" si="31"/>
        <v>179</v>
      </c>
      <c r="B180">
        <v>0.48890525030874676</v>
      </c>
      <c r="C180">
        <v>-1.237759740367453</v>
      </c>
      <c r="D180">
        <v>-1.1909658642725516</v>
      </c>
      <c r="E180" s="2">
        <f t="shared" si="29"/>
        <v>0.16675107636094924</v>
      </c>
      <c r="F180" s="2">
        <f t="shared" si="27"/>
        <v>1.3646232591692564</v>
      </c>
      <c r="G180" s="2">
        <f t="shared" si="28"/>
        <v>2.1408713676797433</v>
      </c>
    </row>
    <row r="181" spans="1:7" x14ac:dyDescent="0.4">
      <c r="A181">
        <f t="shared" si="31"/>
        <v>180</v>
      </c>
      <c r="B181">
        <v>0.20544939062283823</v>
      </c>
      <c r="C181">
        <v>-0.71220862010603325</v>
      </c>
      <c r="D181">
        <v>-0.2421300918895537</v>
      </c>
      <c r="E181" s="2">
        <f t="shared" si="29"/>
        <v>1.5598960366045644E-2</v>
      </c>
      <c r="F181" s="2">
        <f t="shared" si="27"/>
        <v>0.41296018547142144</v>
      </c>
      <c r="G181" s="2">
        <f t="shared" si="28"/>
        <v>0.26454142675204972</v>
      </c>
    </row>
    <row r="182" spans="1:7" x14ac:dyDescent="0.4">
      <c r="A182">
        <f t="shared" si="31"/>
        <v>181</v>
      </c>
      <c r="B182">
        <v>0.22993975229130395</v>
      </c>
      <c r="C182">
        <v>0.52883139088588316</v>
      </c>
      <c r="D182">
        <v>-0.90299059350104249</v>
      </c>
      <c r="E182" s="2">
        <f t="shared" si="29"/>
        <v>2.2316224710047669E-2</v>
      </c>
      <c r="F182" s="2">
        <f t="shared" si="27"/>
        <v>0.35810676929927315</v>
      </c>
      <c r="G182" s="2">
        <f t="shared" si="28"/>
        <v>1.3810866022921577</v>
      </c>
    </row>
    <row r="183" spans="1:7" x14ac:dyDescent="0.4">
      <c r="A183">
        <f t="shared" si="31"/>
        <v>182</v>
      </c>
      <c r="B183">
        <v>0.41035423116910547</v>
      </c>
      <c r="C183">
        <v>-0.21550670549412726</v>
      </c>
      <c r="D183">
        <v>-2.1312192695587235</v>
      </c>
      <c r="E183" s="2">
        <f t="shared" si="29"/>
        <v>0.10876846120662099</v>
      </c>
      <c r="F183" s="2">
        <f t="shared" si="27"/>
        <v>2.1292024307762121E-2</v>
      </c>
      <c r="G183" s="2">
        <f t="shared" si="28"/>
        <v>5.7764521447316248</v>
      </c>
    </row>
    <row r="184" spans="1:7" x14ac:dyDescent="0.4">
      <c r="A184">
        <f t="shared" si="31"/>
        <v>183</v>
      </c>
      <c r="B184">
        <v>0.10644743488075961</v>
      </c>
      <c r="C184">
        <v>0.38933588663895841</v>
      </c>
      <c r="D184">
        <v>2.0129680859679548</v>
      </c>
      <c r="E184" s="2">
        <f t="shared" si="29"/>
        <v>6.7049106853438937E-4</v>
      </c>
      <c r="F184" s="2">
        <f t="shared" si="27"/>
        <v>0.21061190208694519</v>
      </c>
      <c r="G184" s="2">
        <f t="shared" si="28"/>
        <v>3.0302532784879852</v>
      </c>
    </row>
    <row r="185" spans="1:7" x14ac:dyDescent="0.4">
      <c r="A185">
        <f t="shared" si="31"/>
        <v>184</v>
      </c>
      <c r="B185">
        <v>-0.1496279555366363</v>
      </c>
      <c r="C185">
        <v>0.61169947244215916</v>
      </c>
      <c r="D185">
        <v>1.3823886741103226</v>
      </c>
      <c r="E185" s="2">
        <f t="shared" si="29"/>
        <v>5.298354509836916E-2</v>
      </c>
      <c r="F185" s="2">
        <f t="shared" si="27"/>
        <v>0.46415376076047771</v>
      </c>
      <c r="G185" s="2">
        <f t="shared" si="28"/>
        <v>1.2325059771307765</v>
      </c>
    </row>
    <row r="186" spans="1:7" x14ac:dyDescent="0.4">
      <c r="A186">
        <f t="shared" si="31"/>
        <v>185</v>
      </c>
      <c r="B186">
        <v>2.8431757317013719</v>
      </c>
      <c r="C186">
        <v>-0.76439083020110765</v>
      </c>
      <c r="D186">
        <v>-7.229682281171923E-2</v>
      </c>
      <c r="E186" s="2">
        <f t="shared" si="29"/>
        <v>7.6320810835035626</v>
      </c>
      <c r="F186" s="2">
        <f t="shared" si="27"/>
        <v>0.48274980957478053</v>
      </c>
      <c r="G186" s="2">
        <f t="shared" si="28"/>
        <v>0.11868206855512733</v>
      </c>
    </row>
    <row r="187" spans="1:7" x14ac:dyDescent="0.4">
      <c r="A187">
        <f t="shared" si="31"/>
        <v>186</v>
      </c>
      <c r="B187">
        <v>0.5378160324017377</v>
      </c>
      <c r="C187">
        <v>0.55458767884208116</v>
      </c>
      <c r="D187">
        <v>0.62880300656760746</v>
      </c>
      <c r="E187" s="2">
        <f t="shared" si="29"/>
        <v>0.20908893886180002</v>
      </c>
      <c r="F187" s="2">
        <f t="shared" si="27"/>
        <v>0.38959632309176717</v>
      </c>
      <c r="G187" s="2">
        <f t="shared" si="28"/>
        <v>0.12716155589953632</v>
      </c>
    </row>
    <row r="188" spans="1:7" x14ac:dyDescent="0.4">
      <c r="A188">
        <f t="shared" si="31"/>
        <v>187</v>
      </c>
      <c r="B188">
        <v>0.49257303642161837</v>
      </c>
      <c r="C188">
        <v>-2.106946781093777</v>
      </c>
      <c r="D188">
        <v>1.6618706463376385</v>
      </c>
      <c r="E188" s="2">
        <f t="shared" si="29"/>
        <v>0.16976002209461058</v>
      </c>
      <c r="F188" s="2">
        <f t="shared" si="27"/>
        <v>4.1508273918299547</v>
      </c>
      <c r="G188" s="2">
        <f t="shared" si="28"/>
        <v>1.9311683390360146</v>
      </c>
    </row>
    <row r="189" spans="1:7" x14ac:dyDescent="0.4">
      <c r="A189">
        <f t="shared" si="31"/>
        <v>188</v>
      </c>
      <c r="B189">
        <v>-0.49297336533763425</v>
      </c>
      <c r="C189">
        <v>-1.0328125683370888</v>
      </c>
      <c r="D189">
        <v>0.69319602337973962</v>
      </c>
      <c r="E189" s="2">
        <f t="shared" si="29"/>
        <v>0.32893317147070855</v>
      </c>
      <c r="F189" s="2">
        <f t="shared" si="27"/>
        <v>0.92779995635939261</v>
      </c>
      <c r="G189" s="2">
        <f t="shared" si="28"/>
        <v>0.17723275421240783</v>
      </c>
    </row>
    <row r="190" spans="1:7" x14ac:dyDescent="0.4">
      <c r="A190">
        <f t="shared" si="31"/>
        <v>189</v>
      </c>
      <c r="B190">
        <v>-1.6287578024086335</v>
      </c>
      <c r="C190">
        <v>0.72891219603501745</v>
      </c>
      <c r="D190">
        <v>-0.1096583986937511</v>
      </c>
      <c r="E190" s="2">
        <f t="shared" si="29"/>
        <v>2.9217454450751017</v>
      </c>
      <c r="F190" s="2">
        <f t="shared" si="27"/>
        <v>0.63760389996652311</v>
      </c>
      <c r="G190" s="2">
        <f t="shared" si="28"/>
        <v>0.14582027891469218</v>
      </c>
    </row>
    <row r="191" spans="1:7" x14ac:dyDescent="0.4">
      <c r="A191">
        <f t="shared" si="31"/>
        <v>190</v>
      </c>
      <c r="B191">
        <v>0.10850461902545623</v>
      </c>
      <c r="C191">
        <v>0.2976888087612749</v>
      </c>
      <c r="D191">
        <v>0.7953936115688558</v>
      </c>
      <c r="E191" s="2">
        <f t="shared" si="29"/>
        <v>7.8125987874770868E-4</v>
      </c>
      <c r="F191" s="2">
        <f t="shared" si="27"/>
        <v>0.13489286917186122</v>
      </c>
      <c r="G191" s="2">
        <f t="shared" si="28"/>
        <v>0.27372546881426568</v>
      </c>
    </row>
    <row r="192" spans="1:7" x14ac:dyDescent="0.4">
      <c r="A192">
        <f t="shared" si="31"/>
        <v>191</v>
      </c>
      <c r="B192">
        <v>0.99087839711143655</v>
      </c>
      <c r="C192">
        <v>-0.18045253794862862</v>
      </c>
      <c r="D192">
        <v>-0.68582981348680128</v>
      </c>
      <c r="E192" s="2">
        <f t="shared" si="29"/>
        <v>0.82869124972543273</v>
      </c>
      <c r="F192" s="2">
        <f t="shared" si="27"/>
        <v>1.229076015907426E-2</v>
      </c>
      <c r="G192" s="2">
        <f t="shared" si="28"/>
        <v>0.91783226849770017</v>
      </c>
    </row>
    <row r="193" spans="1:9" x14ac:dyDescent="0.4">
      <c r="A193">
        <f t="shared" si="31"/>
        <v>192</v>
      </c>
      <c r="B193">
        <v>-0.95740303777818447</v>
      </c>
      <c r="C193">
        <v>0.81998413383614455</v>
      </c>
      <c r="D193">
        <v>-0.71776402756748769</v>
      </c>
      <c r="E193" s="2">
        <f t="shared" si="29"/>
        <v>1.0773539665270533</v>
      </c>
      <c r="F193" s="2">
        <f t="shared" si="27"/>
        <v>0.79134007067456114</v>
      </c>
      <c r="G193" s="2">
        <f t="shared" si="28"/>
        <v>0.98004029234228196</v>
      </c>
    </row>
    <row r="194" spans="1:9" x14ac:dyDescent="0.4">
      <c r="A194">
        <f t="shared" si="31"/>
        <v>193</v>
      </c>
      <c r="B194">
        <v>0.52759653121286432</v>
      </c>
      <c r="C194">
        <v>-1.5613274104783064</v>
      </c>
      <c r="D194">
        <v>0.17015161292094613</v>
      </c>
      <c r="E194" s="2">
        <f t="shared" si="29"/>
        <v>0.19984738897180052</v>
      </c>
      <c r="F194" s="2">
        <f t="shared" ref="F194:F201" si="32">(C194-K$2)^2</f>
        <v>2.225283971213516</v>
      </c>
      <c r="G194" s="2">
        <f t="shared" ref="G194:G201" si="33">(D194-L$2)^2</f>
        <v>1.0415060486636214E-2</v>
      </c>
    </row>
    <row r="195" spans="1:9" x14ac:dyDescent="0.4">
      <c r="A195">
        <f t="shared" si="31"/>
        <v>194</v>
      </c>
      <c r="B195">
        <v>0.47997068531777815</v>
      </c>
      <c r="C195">
        <v>-1.1427491359333146</v>
      </c>
      <c r="D195">
        <v>0.39970783504027763</v>
      </c>
      <c r="E195" s="2">
        <f t="shared" ref="E195:E201" si="34">(B195-J$2)^2</f>
        <v>0.15953401396242656</v>
      </c>
      <c r="F195" s="2">
        <f t="shared" si="32"/>
        <v>1.1516730269263791</v>
      </c>
      <c r="G195" s="2">
        <f t="shared" si="33"/>
        <v>1.6256764708755651E-2</v>
      </c>
    </row>
    <row r="196" spans="1:9" x14ac:dyDescent="0.4">
      <c r="A196">
        <f t="shared" si="31"/>
        <v>195</v>
      </c>
      <c r="B196">
        <v>0.31168128141219825</v>
      </c>
      <c r="C196">
        <v>0.43402146244688733</v>
      </c>
      <c r="D196">
        <v>0.3153352821231199</v>
      </c>
      <c r="E196" s="2">
        <f t="shared" si="34"/>
        <v>5.342000853989512E-2</v>
      </c>
      <c r="F196" s="2">
        <f t="shared" si="32"/>
        <v>0.25362333384050423</v>
      </c>
      <c r="G196" s="2">
        <f t="shared" si="33"/>
        <v>1.8601507971254614E-3</v>
      </c>
    </row>
    <row r="197" spans="1:9" x14ac:dyDescent="0.4">
      <c r="A197">
        <f t="shared" si="31"/>
        <v>196</v>
      </c>
      <c r="B197">
        <v>0.94856601313736988</v>
      </c>
      <c r="C197">
        <v>2.5493082978201423E-2</v>
      </c>
      <c r="D197">
        <v>1.1206039294114161</v>
      </c>
      <c r="E197" s="2">
        <f t="shared" si="34"/>
        <v>0.75344556222301762</v>
      </c>
      <c r="F197" s="2">
        <f t="shared" si="32"/>
        <v>9.0405715315722938E-3</v>
      </c>
      <c r="G197" s="2">
        <f t="shared" si="33"/>
        <v>0.71977935783801339</v>
      </c>
    </row>
    <row r="198" spans="1:9" x14ac:dyDescent="0.4">
      <c r="A198">
        <f t="shared" si="31"/>
        <v>197</v>
      </c>
      <c r="B198">
        <v>-1.2867562193390811</v>
      </c>
      <c r="C198">
        <v>1.205459116084886</v>
      </c>
      <c r="D198">
        <v>1.0060306433111834</v>
      </c>
      <c r="E198" s="2">
        <f t="shared" si="34"/>
        <v>1.8695361217998807</v>
      </c>
      <c r="F198" s="2">
        <f t="shared" si="32"/>
        <v>1.6257472829989439</v>
      </c>
      <c r="G198" s="2">
        <f t="shared" si="33"/>
        <v>0.53849887631157323</v>
      </c>
    </row>
    <row r="199" spans="1:9" x14ac:dyDescent="0.4">
      <c r="A199">
        <f t="shared" si="31"/>
        <v>198</v>
      </c>
      <c r="B199">
        <v>-5.2402897005218779E-3</v>
      </c>
      <c r="C199">
        <v>1.1245499305178848</v>
      </c>
      <c r="D199">
        <v>0.1697047660344119</v>
      </c>
      <c r="E199" s="2">
        <f t="shared" si="34"/>
        <v>7.360590238626839E-3</v>
      </c>
      <c r="F199" s="2">
        <f t="shared" si="32"/>
        <v>1.4259673964009891</v>
      </c>
      <c r="G199" s="2">
        <f t="shared" si="33"/>
        <v>1.0506465365111203E-2</v>
      </c>
    </row>
    <row r="200" spans="1:9" x14ac:dyDescent="0.4">
      <c r="A200">
        <f t="shared" si="31"/>
        <v>199</v>
      </c>
      <c r="B200">
        <v>1.3201448098096489</v>
      </c>
      <c r="C200">
        <v>0.5456913632784971</v>
      </c>
      <c r="D200">
        <v>0.75947661668799826</v>
      </c>
      <c r="E200" s="2">
        <f t="shared" si="34"/>
        <v>1.5365863858059678</v>
      </c>
      <c r="F200" s="2">
        <f t="shared" si="32"/>
        <v>0.3785697250154314</v>
      </c>
      <c r="G200" s="2">
        <f t="shared" si="33"/>
        <v>0.23743283262761108</v>
      </c>
    </row>
    <row r="201" spans="1:9" x14ac:dyDescent="0.4">
      <c r="A201">
        <f t="shared" si="31"/>
        <v>200</v>
      </c>
      <c r="B201">
        <v>0.75301604686330625</v>
      </c>
      <c r="C201">
        <v>-6.2386518469832501E-2</v>
      </c>
      <c r="D201">
        <v>0.53404686688206782</v>
      </c>
      <c r="E201" s="2">
        <f t="shared" si="34"/>
        <v>0.45220575240612693</v>
      </c>
      <c r="F201" s="2">
        <f t="shared" si="32"/>
        <v>5.1873394090921344E-5</v>
      </c>
      <c r="G201" s="2">
        <f t="shared" si="33"/>
        <v>6.8560735617767141E-2</v>
      </c>
    </row>
    <row r="202" spans="1:9" x14ac:dyDescent="0.4">
      <c r="A202" s="3"/>
      <c r="H202"/>
      <c r="I202"/>
    </row>
    <row r="203" spans="1:9" x14ac:dyDescent="0.4">
      <c r="A203" s="3"/>
      <c r="H203"/>
      <c r="I203"/>
    </row>
    <row r="204" spans="1:9" x14ac:dyDescent="0.4">
      <c r="A204" s="3"/>
      <c r="H204"/>
      <c r="I204"/>
    </row>
    <row r="205" spans="1:9" x14ac:dyDescent="0.4">
      <c r="A205" s="3"/>
      <c r="H205"/>
      <c r="I205"/>
    </row>
    <row r="206" spans="1:9" x14ac:dyDescent="0.4">
      <c r="A206" s="3"/>
      <c r="H206"/>
      <c r="I206"/>
    </row>
    <row r="207" spans="1:9" x14ac:dyDescent="0.4">
      <c r="A207" s="3"/>
      <c r="H207"/>
      <c r="I207"/>
    </row>
    <row r="208" spans="1:9" x14ac:dyDescent="0.4">
      <c r="A208" s="3"/>
      <c r="H208"/>
      <c r="I208"/>
    </row>
    <row r="209" spans="1:9" x14ac:dyDescent="0.4">
      <c r="A209" s="3"/>
      <c r="H209"/>
      <c r="I209"/>
    </row>
  </sheetData>
  <mergeCells count="2">
    <mergeCell ref="P6:R6"/>
    <mergeCell ref="S6:U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Yang Wang</cp:lastModifiedBy>
  <dcterms:created xsi:type="dcterms:W3CDTF">2018-01-05T20:55:11Z</dcterms:created>
  <dcterms:modified xsi:type="dcterms:W3CDTF">2018-01-18T00:52:35Z</dcterms:modified>
</cp:coreProperties>
</file>