
<file path=[Content_Types].xml><?xml version="1.0" encoding="utf-8"?>
<Types xmlns="http://schemas.openxmlformats.org/package/2006/content-types">
  <Default Extension="xml" ContentType="application/xml"/>
  <Default Extension="vml" ContentType="application/vnd.openxmlformats-officedocument.vmlDrawing"/>
  <Default Extension="png" ContentType="image/png"/>
  <Default Extension="jpeg" ContentType="image/jpeg"/>
  <Default Extension="JPG" ContentType="image/.jpg"/>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drawings/drawing1.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0490" windowHeight="7695" activeTab="1"/>
  </bookViews>
  <sheets>
    <sheet name="市场分析" sheetId="6" r:id="rId1"/>
    <sheet name="产品分析" sheetId="11" r:id="rId2"/>
    <sheet name="同类竞品64" sheetId="18" r:id="rId3"/>
    <sheet name="利润分析" sheetId="12" r:id="rId4"/>
    <sheet name="开发初预设等级" sheetId="15" r:id="rId5"/>
    <sheet name="类目近3年销量" sheetId="17" r:id="rId6"/>
    <sheet name="照片" sheetId="19" r:id="rId7"/>
    <sheet name="评论" sheetId="20" r:id="rId8"/>
    <sheet name="系列产品图片" sheetId="21" r:id="rId9"/>
    <sheet name="竞对信息" sheetId="22" r:id="rId10"/>
    <sheet name="店铺一" sheetId="23" r:id="rId11"/>
    <sheet name="店铺一趋势" sheetId="29" r:id="rId12"/>
    <sheet name="店铺二" sheetId="24" r:id="rId13"/>
    <sheet name="店铺三" sheetId="25" r:id="rId14"/>
    <sheet name="店铺四" sheetId="26" r:id="rId15"/>
    <sheet name="店铺五" sheetId="27" r:id="rId16"/>
    <sheet name="店铺六" sheetId="28" r:id="rId17"/>
    <sheet name="WpsReserved_CellImgList" sheetId="16" state="veryHidden" r:id="rId18"/>
  </sheets>
  <definedNames>
    <definedName name="_xlnm._FilterDatabase" localSheetId="2" hidden="1">同类竞品64!$A$1:$BY$64</definedName>
    <definedName name="_xlnm._FilterDatabase" localSheetId="5" hidden="1">类目近3年销量!$A$1:$AG$101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sqw</author>
  </authors>
  <commentList>
    <comment ref="G6" authorId="0">
      <text>
        <r>
          <rPr>
            <b/>
            <sz val="9"/>
            <rFont val="宋体"/>
            <charset val="134"/>
          </rPr>
          <t>sqw:</t>
        </r>
        <r>
          <rPr>
            <sz val="9"/>
            <rFont val="宋体"/>
            <charset val="134"/>
          </rPr>
          <t xml:space="preserve">
日常价
</t>
        </r>
      </text>
    </comment>
    <comment ref="G8" authorId="0">
      <text>
        <r>
          <rPr>
            <b/>
            <sz val="9"/>
            <rFont val="宋体"/>
            <charset val="134"/>
          </rPr>
          <t>sqw:</t>
        </r>
        <r>
          <rPr>
            <sz val="9"/>
            <rFont val="宋体"/>
            <charset val="134"/>
          </rPr>
          <t xml:space="preserve">
日常价
</t>
        </r>
      </text>
    </comment>
    <comment ref="G9" authorId="0">
      <text>
        <r>
          <rPr>
            <b/>
            <sz val="9"/>
            <rFont val="宋体"/>
            <charset val="134"/>
          </rPr>
          <t>sqw:活动价</t>
        </r>
      </text>
    </comment>
    <comment ref="G11" authorId="0">
      <text>
        <r>
          <rPr>
            <b/>
            <sz val="9"/>
            <rFont val="宋体"/>
            <charset val="134"/>
          </rPr>
          <t>sqw:</t>
        </r>
        <r>
          <rPr>
            <sz val="9"/>
            <rFont val="宋体"/>
            <charset val="134"/>
          </rPr>
          <t xml:space="preserve">
日常价
</t>
        </r>
      </text>
    </comment>
    <comment ref="G12" authorId="0">
      <text>
        <r>
          <rPr>
            <b/>
            <sz val="9"/>
            <rFont val="宋体"/>
            <charset val="134"/>
          </rPr>
          <t>sqw:会员价</t>
        </r>
      </text>
    </comment>
  </commentList>
</comments>
</file>

<file path=xl/sharedStrings.xml><?xml version="1.0" encoding="utf-8"?>
<sst xmlns="http://schemas.openxmlformats.org/spreadsheetml/2006/main" count="9704" uniqueCount="3771">
  <si>
    <r>
      <rPr>
        <b/>
        <sz val="19"/>
        <color rgb="FF000000"/>
        <rFont val="宋体"/>
        <charset val="134"/>
      </rPr>
      <t>带植物灯植物架</t>
    </r>
    <r>
      <rPr>
        <b/>
        <sz val="19"/>
        <color rgb="FF000000"/>
        <rFont val="Calibri"/>
        <charset val="134"/>
      </rPr>
      <t>-</t>
    </r>
    <r>
      <rPr>
        <b/>
        <sz val="19"/>
        <color rgb="FF000000"/>
        <rFont val="宋体"/>
        <charset val="134"/>
      </rPr>
      <t>产品调研</t>
    </r>
  </si>
  <si>
    <r>
      <rPr>
        <b/>
        <sz val="18.75"/>
        <color rgb="FF000000"/>
        <rFont val="Calibri"/>
        <charset val="134"/>
      </rPr>
      <t>市场概况</t>
    </r>
  </si>
  <si>
    <r>
      <rPr>
        <b/>
        <sz val="12.75"/>
        <color rgb="FF000000"/>
        <rFont val="Calibri"/>
        <charset val="134"/>
      </rPr>
      <t>站点</t>
    </r>
  </si>
  <si>
    <r>
      <rPr>
        <sz val="9.75"/>
        <color rgb="FF000000"/>
        <rFont val="Calibri"/>
        <charset val="134"/>
      </rPr>
      <t>US</t>
    </r>
  </si>
  <si>
    <r>
      <rPr>
        <b/>
        <sz val="12.75"/>
        <color rgb="FF000000"/>
        <rFont val="Calibri"/>
        <charset val="134"/>
      </rPr>
      <t>调研时间</t>
    </r>
  </si>
  <si>
    <r>
      <rPr>
        <sz val="11"/>
        <color theme="1"/>
        <rFont val="宋体"/>
        <charset val="134"/>
        <scheme val="minor"/>
      </rPr>
      <t>该产品主要在露台、草坪和花园类目下售卖，该类目BSR100月销量17.</t>
    </r>
    <r>
      <rPr>
        <sz val="12"/>
        <color theme="1"/>
        <rFont val="宋体"/>
        <charset val="134"/>
        <scheme val="minor"/>
      </rPr>
      <t>3万，新品21个，类目对新品相对友好。目前市场上种类比较多主要有落地植物架、挂墙植物架、阳台植物架、室内装饰植物架、多功能植物架、立体植物架、室外植物架，</t>
    </r>
    <r>
      <rPr>
        <sz val="12"/>
        <color rgb="FFFF0000"/>
        <rFont val="宋体"/>
        <charset val="134"/>
        <scheme val="minor"/>
      </rPr>
      <t>由于我们的目标产品是室内带生长灯植物架，所以源数据选择的主要是室内带生长灯植物架来进行分析。</t>
    </r>
  </si>
  <si>
    <r>
      <rPr>
        <b/>
        <sz val="12.75"/>
        <color rgb="FF000000"/>
        <rFont val="Calibri"/>
        <charset val="134"/>
      </rPr>
      <t>类目建议</t>
    </r>
  </si>
  <si>
    <t xml:space="preserve"> Patio, Lawn &amp; Garden</t>
  </si>
  <si>
    <r>
      <rPr>
        <sz val="12.75"/>
        <color rgb="FF000000"/>
        <rFont val="Calibri"/>
        <charset val="134"/>
      </rPr>
      <t>链接</t>
    </r>
  </si>
  <si>
    <t>产品介绍</t>
  </si>
  <si>
    <r>
      <rPr>
        <sz val="12.75"/>
        <color rgb="FF000000"/>
        <rFont val="Calibri"/>
        <charset val="134"/>
      </rPr>
      <t>大类目</t>
    </r>
  </si>
  <si>
    <t>Patio, Lawn &amp; Garden</t>
  </si>
  <si>
    <t>植物灯植物架是一种专门设计用于室内种植的设备，结合了植物生长灯和多层架子结构，为植物提供最佳的生长环境。</t>
  </si>
  <si>
    <t xml:space="preserve"> Plant Stands</t>
  </si>
  <si>
    <t>https://www.amazon.com/gp/bestsellers/lawn-garden/15383751/ref=pd_zg_hrsr_lawn-garden</t>
  </si>
  <si>
    <r>
      <rPr>
        <b/>
        <sz val="12.75"/>
        <color rgb="FF000000"/>
        <rFont val="Calibri"/>
        <charset val="134"/>
      </rPr>
      <t>类目详情</t>
    </r>
  </si>
  <si>
    <r>
      <rPr>
        <sz val="12.75"/>
        <color rgb="FF000000"/>
        <rFont val="Calibri"/>
        <charset val="134"/>
      </rPr>
      <t>（关键词）</t>
    </r>
  </si>
  <si>
    <r>
      <rPr>
        <sz val="12.75"/>
        <color rgb="FF000000"/>
        <rFont val="Calibri"/>
        <charset val="134"/>
      </rPr>
      <t>月搜索量</t>
    </r>
  </si>
  <si>
    <r>
      <rPr>
        <sz val="12.75"/>
        <color rgb="FF000000"/>
        <rFont val="Calibri"/>
        <charset val="134"/>
      </rPr>
      <t>同类产品商家数量</t>
    </r>
  </si>
  <si>
    <r>
      <rPr>
        <sz val="12.75"/>
        <color rgb="FF000000"/>
        <rFont val="Calibri"/>
        <charset val="134"/>
      </rPr>
      <t>月搜索量/商家数量(供需比）</t>
    </r>
  </si>
  <si>
    <r>
      <rPr>
        <sz val="12.75"/>
        <color rgb="FF000000"/>
        <rFont val="Calibri"/>
        <charset val="134"/>
      </rPr>
      <t>cpc价格</t>
    </r>
  </si>
  <si>
    <r>
      <rPr>
        <sz val="12.75"/>
        <color rgb="FF000000"/>
        <rFont val="Calibri"/>
        <charset val="134"/>
      </rPr>
      <t>关键词详情</t>
    </r>
  </si>
  <si>
    <t xml:space="preserve">关键词趋势：这类产品最大的关键词是室内植物架,月搜索量55万，供需比174，平均供需比78,平均cpc 1美金。其中室内带生长灯的植物架两个关键词从去年年底搜索量开始上升趋势、 随着美国某种植物合法化，会有更多的生长灯植物架的需求。                                                                                                                                                                                                                                                                                                                                                                                                                                                                                                                                                                                                                                                                                                                                                                                                                                                                                                                                                                                                                                                                                                                                                                                                                                                                                                                                                                                                                                                                                                                                                                                                                                                                                                                                                                                                                                                                                                                                                                                                                                                                                                                                                                                                                                                                                                                                                                                                                                                                                                                                                                                                                                                                                                                                                                                                                                                                                                                                                                                                                                                                                                                                                                                                                                                                                                                                                                                                                                                                                                                                                                                                                                                                                                                                                                                                                                                                                                                                                                                                                                                                                                                                                                                                                                                                                                                                                                                                                                                                                                                                                                                                                                                                                                                                                                                                                                                                                                                                                                                                                                                                                                                                                                                                                                                                                                                                                                                                                                                                                                                                                                                                                                                                                                                                                                                                                                                                                                                                                                                                                                                                                                                                                                                                                                                                                                                                                                                                                                                                                                                                                                                                                                                                                                                                                                                                                                                                                                                                                                                                                                                                                                                                                                                                                                                                                                                                                                                                                                                                                                                                                                                                                                                                                                                                                                                                                                                                                                                                                                                                                                                                                                                                                                                                                                                                                                                                                                                                                                                                                                                                                                                                                                                                                                                                                                                                                                                                                                                                                                                                                                                                                                                                                                                                                                                                                                                                                                                                                                                                                                                                                                                                                                                                                                                                                                                                                                                                                                                                                                                                                                                                                                                                                                                                                                                                                                                                                                                                                                                                                                                                                                                                                                                                                                                                                                                                                                                                                                                                                                                                                                                                                                                                                                                                                                                                                                                                                                                                                                                                                                                                                                                                                                                                                                                                                                                                                                                                                                                                                                                                                                                                                                                                                                                                                                                                                                                                                                                                                                                                                                                                                                                                                                                                                                                                                                                                                                                                                                                                                                                                                                                                                                                                                                                                                                                                                                                                                                                                                                                                                                                                                                                                                                                                                                                                                                                                                                                                                                                                                                                                                                                                                                                                                                                                                                                                                                                                                                                                                                                                                                                                                                                                                                                                                                                                                                                                                                                                                                                                                                                                                                                                                                                                                                                                                                                                                                                                                                                                                                                                                                                                                                                                                                                                                                                                                                                                                                                                                                                                                                                                                                                                                                                                                                                                                                                                                                                                                                                                                                                                                                                                                                                                                                                                                                                                                                                                                                                                                                                                                                                                                                                                                                                                                                                                                                                                                                                                                                                                                                                                                                                                                                                                                                                                                                                                                                                                                                                                                                                                                                                                                                                                                                                                                                                                                                                                                                                                                                                                                                                                                                                                                                                                                                                                                                                                                                                                                                                                                                                                                                                                                                                                                                                                                                                                                                                                                                                                                                                                                                                                                                                                                                                                                                                                                                                                                                                                                                                                                                                                                                                                                                                                                                                                                                                                                                                                                                                                                                                                                                                                                                                                                                                                                                                                                                                                                                                                                                                                                                                                                                                                                                                                                                                                                                                                                                                                                                                                                                                                                                                                                                                                                                                                                                                                                                                                                                                                                                                                                                                                                                                                                                                                                                                                                                                                                                                                                                                                                                                                                                                                                                                                                                                                                                                                                                                                                                                                                                                                                                                                                                                                                                                                                                        </t>
  </si>
  <si>
    <t>汇总（平均）</t>
  </si>
  <si>
    <t>plant stand indoor
室内植物架</t>
  </si>
  <si>
    <t>plant stand
植物园支架</t>
  </si>
  <si>
    <t>plant stand indoor with grow lights
室内带生长灯的植物架</t>
  </si>
  <si>
    <t>/</t>
  </si>
  <si>
    <t>indoor plant stand
室内植物架</t>
  </si>
  <si>
    <t xml:space="preserve"> 
plant stand with grow light
带生长灯的植物架</t>
  </si>
  <si>
    <r>
      <rPr>
        <b/>
        <sz val="13"/>
        <color rgb="FF000000"/>
        <rFont val="宋体"/>
        <charset val="134"/>
      </rPr>
      <t>关键词趋势</t>
    </r>
    <r>
      <rPr>
        <b/>
        <sz val="13"/>
        <color rgb="FF000000"/>
        <rFont val="Calibri"/>
        <charset val="134"/>
      </rPr>
      <t xml:space="preserve">
</t>
    </r>
    <r>
      <rPr>
        <b/>
        <sz val="13"/>
        <color rgb="FF000000"/>
        <rFont val="宋体"/>
        <charset val="134"/>
      </rPr>
      <t>谷歌趋势</t>
    </r>
  </si>
  <si>
    <r>
      <rPr>
        <b/>
        <sz val="12.75"/>
        <color rgb="FF000000"/>
        <rFont val="Calibri"/>
        <charset val="134"/>
      </rPr>
      <t>销量趋势</t>
    </r>
  </si>
  <si>
    <t>销量趋势：从近3年销量趋势可以看出，该产品销量稳定属于成熟类目，2023年销量116万，同比增长53%，近30天销量17.5万，这是一个销量较大的市场，目前处于销量稳定阶段，需要找新的切入点的新品才可进入市场。
季节性趋势：Q2和Q4是销售旺季，销量分别为33w和31w，Q1是淡季销量为21万，旺季是淡季的1.45倍，不存在季节性变化，全年需求稳定，当前平均每个链接日销63。</t>
  </si>
  <si>
    <r>
      <rPr>
        <b/>
        <sz val="12.75"/>
        <color rgb="FF000000"/>
        <rFont val="Calibri"/>
        <charset val="134"/>
      </rPr>
      <t>销量增长情况</t>
    </r>
  </si>
  <si>
    <r>
      <rPr>
        <b/>
        <sz val="9"/>
        <color rgb="FF000000"/>
        <rFont val="Calibri"/>
        <charset val="134"/>
      </rPr>
      <t>ASIN数量</t>
    </r>
  </si>
  <si>
    <r>
      <rPr>
        <b/>
        <sz val="9"/>
        <color rgb="FF000000"/>
        <rFont val="Calibri"/>
        <charset val="134"/>
      </rPr>
      <t>平均售价</t>
    </r>
  </si>
  <si>
    <r>
      <rPr>
        <b/>
        <sz val="9"/>
        <color rgb="FF000000"/>
        <rFont val="Calibri"/>
        <charset val="134"/>
      </rPr>
      <t>平均评分</t>
    </r>
  </si>
  <si>
    <r>
      <rPr>
        <b/>
        <sz val="9"/>
        <color rgb="FF000000"/>
        <rFont val="Calibri"/>
        <charset val="134"/>
      </rPr>
      <t>近30天销量</t>
    </r>
  </si>
  <si>
    <r>
      <rPr>
        <b/>
        <sz val="9"/>
        <color rgb="FF000000"/>
        <rFont val="宋体"/>
        <charset val="134"/>
      </rPr>
      <t>近</t>
    </r>
    <r>
      <rPr>
        <b/>
        <sz val="9"/>
        <color rgb="FF000000"/>
        <rFont val="Calibri"/>
        <charset val="134"/>
      </rPr>
      <t>30</t>
    </r>
    <r>
      <rPr>
        <b/>
        <sz val="9"/>
        <color rgb="FF000000"/>
        <rFont val="宋体"/>
        <charset val="134"/>
      </rPr>
      <t>天销售额</t>
    </r>
  </si>
  <si>
    <r>
      <rPr>
        <b/>
        <sz val="9"/>
        <color rgb="FF000000"/>
        <rFont val="Calibri"/>
        <charset val="134"/>
      </rPr>
      <t>2021销量</t>
    </r>
  </si>
  <si>
    <r>
      <rPr>
        <b/>
        <sz val="9"/>
        <color rgb="FF000000"/>
        <rFont val="Calibri"/>
        <charset val="134"/>
      </rPr>
      <t>2022销量</t>
    </r>
  </si>
  <si>
    <r>
      <rPr>
        <b/>
        <sz val="9"/>
        <color rgb="FF000000"/>
        <rFont val="Calibri"/>
        <charset val="134"/>
      </rPr>
      <t>2023销量</t>
    </r>
  </si>
  <si>
    <r>
      <rPr>
        <b/>
        <sz val="9"/>
        <color rgb="FF000000"/>
        <rFont val="Calibri"/>
        <charset val="134"/>
      </rPr>
      <t>增长率</t>
    </r>
  </si>
  <si>
    <r>
      <rPr>
        <b/>
        <sz val="9"/>
        <color rgb="FF000000"/>
        <rFont val="Calibri"/>
        <charset val="134"/>
      </rPr>
      <t>Q1</t>
    </r>
  </si>
  <si>
    <r>
      <rPr>
        <b/>
        <sz val="9"/>
        <color rgb="FF000000"/>
        <rFont val="Calibri"/>
        <charset val="134"/>
      </rPr>
      <t>Q2</t>
    </r>
  </si>
  <si>
    <r>
      <rPr>
        <b/>
        <sz val="9"/>
        <color rgb="FF000000"/>
        <rFont val="Calibri"/>
        <charset val="134"/>
      </rPr>
      <t>Q3</t>
    </r>
  </si>
  <si>
    <r>
      <rPr>
        <b/>
        <sz val="9"/>
        <color rgb="FF000000"/>
        <rFont val="Calibri"/>
        <charset val="134"/>
      </rPr>
      <t>Q4</t>
    </r>
  </si>
  <si>
    <r>
      <rPr>
        <b/>
        <sz val="9"/>
        <color rgb="FF000000"/>
        <rFont val="Calibri"/>
        <charset val="134"/>
      </rPr>
      <t>旺季/淡季</t>
    </r>
  </si>
  <si>
    <r>
      <rPr>
        <b/>
        <sz val="9"/>
        <color rgb="FF000000"/>
        <rFont val="Calibri"/>
        <charset val="134"/>
      </rPr>
      <t>2024Q1</t>
    </r>
    <r>
      <rPr>
        <b/>
        <sz val="9"/>
        <color rgb="FF000000"/>
        <rFont val="宋体"/>
        <charset val="134"/>
      </rPr>
      <t>销量</t>
    </r>
  </si>
  <si>
    <t>植物架</t>
  </si>
  <si>
    <r>
      <rPr>
        <b/>
        <sz val="9"/>
        <color rgb="FF000000"/>
        <rFont val="Calibri"/>
        <charset val="134"/>
      </rPr>
      <t>月销量</t>
    </r>
  </si>
  <si>
    <r>
      <rPr>
        <b/>
        <sz val="9"/>
        <color rgb="FF000000"/>
        <rFont val="Calibri"/>
        <charset val="134"/>
      </rPr>
      <t>日销量</t>
    </r>
  </si>
  <si>
    <r>
      <rPr>
        <b/>
        <sz val="9"/>
        <color rgb="FF000000"/>
        <rFont val="Calibri"/>
        <charset val="134"/>
      </rPr>
      <t>销量最高链接月销量</t>
    </r>
  </si>
  <si>
    <r>
      <rPr>
        <b/>
        <sz val="9"/>
        <color rgb="FF000000"/>
        <rFont val="Calibri"/>
        <charset val="134"/>
      </rPr>
      <t>销量最高链接日销量</t>
    </r>
  </si>
  <si>
    <t>平均月销量</t>
  </si>
  <si>
    <r>
      <rPr>
        <b/>
        <sz val="9"/>
        <color rgb="FF000000"/>
        <rFont val="Calibri"/>
        <charset val="134"/>
      </rPr>
      <t>平均日销量</t>
    </r>
  </si>
  <si>
    <t>5月当月</t>
  </si>
  <si>
    <t>2023.12月</t>
  </si>
  <si>
    <t>2023.5月</t>
  </si>
  <si>
    <r>
      <rPr>
        <sz val="12.75"/>
        <color rgb="FF000000"/>
        <rFont val="Calibri"/>
        <charset val="134"/>
      </rPr>
      <t>同类型前五品牌</t>
    </r>
  </si>
  <si>
    <t>新品表现</t>
  </si>
  <si>
    <t>市场竞争：在收集到的99条链接中，有17条是半年内上架的新品，销量占比11%，因此这款产品的新品是有机会进入市场的。品牌前五品牌销售额占比36.56%，品牌垄断情况不严重，产品的差异主要体现在材质，容酒数量以及是否具有置物板上，后续将在产品分析中对这些差异进行区分，了解用户对产品的需求，提高产品竞争力。</t>
  </si>
  <si>
    <r>
      <rPr>
        <sz val="9"/>
        <color rgb="FF000000"/>
        <rFont val="Calibri"/>
        <charset val="134"/>
      </rPr>
      <t>品牌</t>
    </r>
  </si>
  <si>
    <r>
      <rPr>
        <sz val="9"/>
        <color rgb="FF000000"/>
        <rFont val="Calibri"/>
        <charset val="134"/>
      </rPr>
      <t>ASIN</t>
    </r>
  </si>
  <si>
    <r>
      <rPr>
        <sz val="9"/>
        <color rgb="FF000000"/>
        <rFont val="Calibri"/>
        <charset val="134"/>
      </rPr>
      <t>近30天销售额</t>
    </r>
  </si>
  <si>
    <r>
      <rPr>
        <sz val="9"/>
        <color rgb="FF000000"/>
        <rFont val="Calibri"/>
        <charset val="134"/>
      </rPr>
      <t>近30天销售额占比</t>
    </r>
  </si>
  <si>
    <r>
      <rPr>
        <sz val="9"/>
        <color rgb="FF000000"/>
        <rFont val="Calibri"/>
        <charset val="134"/>
      </rPr>
      <t>产品图</t>
    </r>
  </si>
  <si>
    <r>
      <rPr>
        <sz val="9"/>
        <color rgb="FF000000"/>
        <rFont val="Calibri"/>
        <charset val="134"/>
      </rPr>
      <t>链接</t>
    </r>
  </si>
  <si>
    <r>
      <rPr>
        <sz val="9"/>
        <color rgb="FF000000"/>
        <rFont val="Calibri"/>
        <charset val="134"/>
      </rPr>
      <t>价格</t>
    </r>
  </si>
  <si>
    <r>
      <rPr>
        <sz val="9"/>
        <color rgb="FF000000"/>
        <rFont val="Calibri"/>
        <charset val="134"/>
      </rPr>
      <t>Coupon</t>
    </r>
  </si>
  <si>
    <r>
      <rPr>
        <sz val="9"/>
        <color rgb="FF000000"/>
        <rFont val="Calibri"/>
        <charset val="134"/>
      </rPr>
      <t>FBA费用</t>
    </r>
  </si>
  <si>
    <r>
      <rPr>
        <sz val="9"/>
        <color rgb="FF000000"/>
        <rFont val="Calibri"/>
        <charset val="134"/>
      </rPr>
      <t>小类排名</t>
    </r>
  </si>
  <si>
    <r>
      <rPr>
        <sz val="9"/>
        <color rgb="FF000000"/>
        <rFont val="Calibri"/>
        <charset val="134"/>
      </rPr>
      <t>评分/评分数</t>
    </r>
  </si>
  <si>
    <r>
      <rPr>
        <sz val="9"/>
        <color rgb="FF000000"/>
        <rFont val="Calibri"/>
        <charset val="134"/>
      </rPr>
      <t>上架时间</t>
    </r>
  </si>
  <si>
    <r>
      <rPr>
        <sz val="9"/>
        <color rgb="FF000000"/>
        <rFont val="Calibri"/>
        <charset val="134"/>
      </rPr>
      <t>月销量</t>
    </r>
  </si>
  <si>
    <r>
      <rPr>
        <sz val="9"/>
        <color rgb="FF000000"/>
        <rFont val="Calibri"/>
        <charset val="134"/>
      </rPr>
      <t>上架天数区间</t>
    </r>
  </si>
  <si>
    <r>
      <rPr>
        <sz val="9"/>
        <color rgb="FF000000"/>
        <rFont val="Calibri"/>
        <charset val="134"/>
      </rPr>
      <t>近30天销量</t>
    </r>
  </si>
  <si>
    <r>
      <rPr>
        <sz val="9"/>
        <color rgb="FF000000"/>
        <rFont val="Calibri"/>
        <charset val="134"/>
      </rPr>
      <t>近30天销量占比</t>
    </r>
  </si>
  <si>
    <t>Bamworld</t>
  </si>
  <si>
    <t>https://www.amazon.com/Bamworld-Stands-Outdoor-Multiple-Balcony/dp/B09234GQXV/ref=sr_1_5?crid=233AEZ0GCMKKC&amp;dib=eyJ2IjoiMSJ9.shy-t0h7lkakudtB4pXrvQ.GLRQIVmtxXBZ7A9nDtZbAwSwSYSsclPaV2l3AdvyQK8&amp;dib_tag=se&amp;keywords=B09234GQXV&amp;qid=1716197014&amp;sprefix=b09234gqxv%2Caps%2C328&amp;sr=8-5</t>
  </si>
  <si>
    <r>
      <rPr>
        <sz val="10"/>
        <color rgb="FF373A3D"/>
        <rFont val="Arial"/>
        <charset val="134"/>
      </rPr>
      <t>4.5</t>
    </r>
    <r>
      <rPr>
        <sz val="10"/>
        <color rgb="FF373A3D"/>
        <rFont val="宋体"/>
        <charset val="134"/>
      </rPr>
      <t>（</t>
    </r>
    <r>
      <rPr>
        <sz val="10"/>
        <color rgb="FF373A3D"/>
        <rFont val="Arial"/>
        <charset val="134"/>
      </rPr>
      <t>18222</t>
    </r>
    <r>
      <rPr>
        <sz val="10"/>
        <color rgb="FF373A3D"/>
        <rFont val="宋体"/>
        <charset val="134"/>
      </rPr>
      <t>）</t>
    </r>
  </si>
  <si>
    <r>
      <rPr>
        <sz val="10"/>
        <color rgb="FF373A3D"/>
        <rFont val="Arial"/>
        <charset val="134"/>
      </rPr>
      <t>2021-04-08(1,138</t>
    </r>
    <r>
      <rPr>
        <sz val="10"/>
        <color rgb="FF373A3D"/>
        <rFont val="宋体"/>
        <charset val="134"/>
      </rPr>
      <t>天</t>
    </r>
    <r>
      <rPr>
        <sz val="10"/>
        <color rgb="FF373A3D"/>
        <rFont val="Arial"/>
        <charset val="134"/>
      </rPr>
      <t>)</t>
    </r>
  </si>
  <si>
    <t>&gt;540</t>
  </si>
  <si>
    <t>Simple Trending</t>
  </si>
  <si>
    <t>https://www.amazon.com/Simple-Trending-3-Tier-Indoor-Outdoor/dp/B0BQHZQBFB/ref=sr_1_2?crid=15MBYZU7I807T&amp;dib=eyJ2IjoiMSJ9.dWgNUAiEjWAH_Y-MsYUHeQ.HSFce1xMO-VGpLIZqi2rE5EWNxBfF_j3Ql89ZFlSRgY&amp;dib_tag=se&amp;keywords=B0BQHZQBFB&amp;qid=1716197098&amp;sprefix=b0bqhzqbfb%2Caps%2C244&amp;sr=8-2&amp;th=1</t>
  </si>
  <si>
    <r>
      <rPr>
        <sz val="10"/>
        <color rgb="FF373A3D"/>
        <rFont val="Arial"/>
        <charset val="134"/>
      </rPr>
      <t>4.7</t>
    </r>
    <r>
      <rPr>
        <sz val="10"/>
        <color rgb="FF373A3D"/>
        <rFont val="宋体"/>
        <charset val="134"/>
      </rPr>
      <t>（</t>
    </r>
    <r>
      <rPr>
        <sz val="10"/>
        <color rgb="FF373A3D"/>
        <rFont val="Arial"/>
        <charset val="134"/>
      </rPr>
      <t>1024</t>
    </r>
    <r>
      <rPr>
        <sz val="10"/>
        <color rgb="FF373A3D"/>
        <rFont val="宋体"/>
        <charset val="134"/>
      </rPr>
      <t>）</t>
    </r>
  </si>
  <si>
    <r>
      <rPr>
        <sz val="10"/>
        <color rgb="FF373A3D"/>
        <rFont val="Arial"/>
        <charset val="134"/>
      </rPr>
      <t>2023-02-18(457</t>
    </r>
    <r>
      <rPr>
        <sz val="10"/>
        <color rgb="FF373A3D"/>
        <rFont val="宋体"/>
        <charset val="134"/>
      </rPr>
      <t>天</t>
    </r>
    <r>
      <rPr>
        <sz val="10"/>
        <color rgb="FF373A3D"/>
        <rFont val="Arial"/>
        <charset val="134"/>
      </rPr>
      <t>)</t>
    </r>
  </si>
  <si>
    <t>0-90</t>
  </si>
  <si>
    <t>CHPHI</t>
  </si>
  <si>
    <t>https://www.amazon.com/CHPHI-Indoor-4-Tier-wrought-Office/dp/B0BFVJ4M42/ref=sr_1_1?crid=YZQZ48VNH1RR&amp;dib=eyJ2IjoiMSJ9.sezxdgi4dQSjAqwi4_CJcw.R5oQYRYTCgirDr6tT_Yh9zYY6A3M25jEtir_IZ2WNtM&amp;dib_tag=se&amp;keywords=B0BFVJ4M42&amp;qid=1716197480&amp;sprefix=b0bfvj4m42%2Caps%2C260&amp;sr=8-1&amp;th=1</t>
  </si>
  <si>
    <r>
      <rPr>
        <sz val="10"/>
        <color rgb="FF373A3D"/>
        <rFont val="Arial"/>
        <charset val="134"/>
      </rPr>
      <t>3.9</t>
    </r>
    <r>
      <rPr>
        <sz val="10"/>
        <color rgb="FF373A3D"/>
        <rFont val="宋体"/>
        <charset val="134"/>
      </rPr>
      <t>（</t>
    </r>
    <r>
      <rPr>
        <sz val="10"/>
        <color rgb="FF373A3D"/>
        <rFont val="Arial"/>
        <charset val="134"/>
      </rPr>
      <t>462</t>
    </r>
    <r>
      <rPr>
        <sz val="10"/>
        <color rgb="FF373A3D"/>
        <rFont val="宋体"/>
        <charset val="134"/>
      </rPr>
      <t>）</t>
    </r>
  </si>
  <si>
    <r>
      <rPr>
        <sz val="9.75"/>
        <color rgb="FF373A3D"/>
        <rFont val="Arial"/>
        <charset val="134"/>
      </rPr>
      <t>2023-06-02</t>
    </r>
    <r>
      <rPr>
        <sz val="9.75"/>
        <color rgb="FF9FA3A8"/>
        <rFont val="Arial"/>
        <charset val="134"/>
      </rPr>
      <t>（343天）</t>
    </r>
  </si>
  <si>
    <t>180-360</t>
  </si>
  <si>
    <t>GEEBOBO</t>
  </si>
  <si>
    <t>https://www.amazon.com/GEEBOBO-Outdoor-Display-Multi-tier-Planter/dp/B09GY113GL/ref=sr_1_2?crid=UDIF40VIO478&amp;dib=eyJ2IjoiMSJ9.3dWsYLs0g2_oA0UKiKZbfw.aK4mWzsV1w4CfC3-9YNSYVe6mQ7W1L0o3_b9nn_uWcQ&amp;dib_tag=se&amp;keywords=B09GY113GL&amp;qid=1716197871&amp;sprefix=b09gy113gl%2Caps%2C244&amp;sr=8-2&amp;th=1</t>
  </si>
  <si>
    <r>
      <rPr>
        <sz val="10"/>
        <color rgb="FF373A3D"/>
        <rFont val="Arial"/>
        <charset val="134"/>
      </rPr>
      <t>4.3</t>
    </r>
    <r>
      <rPr>
        <sz val="10"/>
        <color rgb="FF373A3D"/>
        <rFont val="宋体"/>
        <charset val="134"/>
      </rPr>
      <t>（</t>
    </r>
    <r>
      <rPr>
        <sz val="10"/>
        <color rgb="FF373A3D"/>
        <rFont val="Arial"/>
        <charset val="134"/>
      </rPr>
      <t>4927</t>
    </r>
    <r>
      <rPr>
        <sz val="10"/>
        <color rgb="FF373A3D"/>
        <rFont val="宋体"/>
        <charset val="134"/>
      </rPr>
      <t>）</t>
    </r>
  </si>
  <si>
    <r>
      <rPr>
        <sz val="10"/>
        <color rgb="FF373A3D"/>
        <rFont val="Arial"/>
        <charset val="134"/>
      </rPr>
      <t>2021-09-21(972</t>
    </r>
    <r>
      <rPr>
        <sz val="10"/>
        <color rgb="FF373A3D"/>
        <rFont val="宋体"/>
        <charset val="134"/>
      </rPr>
      <t>天</t>
    </r>
    <r>
      <rPr>
        <sz val="10"/>
        <color rgb="FF373A3D"/>
        <rFont val="Arial"/>
        <charset val="134"/>
      </rPr>
      <t>)</t>
    </r>
  </si>
  <si>
    <t>360-540</t>
  </si>
  <si>
    <t>Linpla</t>
  </si>
  <si>
    <t>https://www.amazon.com/Linpla-Multiple-Anti-Rust-Decoration-Outdoor/dp/B0BRPVLWZK/ref=sr_1_1?crid=1CAVT1O7JTTQF&amp;dib=eyJ2IjoiMSJ9.9KWIulJexBz8WH9cRBvTCw.N2f4hxpnWs9CwlRSiYOQ2unztx9DKGmy51TrLm6fDHo&amp;dib_tag=se&amp;keywords=B0BRPVLWZK&amp;qid=1716198058&amp;sprefix=b0brpvlwzk%2Caps%2C244&amp;sr=8-1&amp;th=1</t>
  </si>
  <si>
    <r>
      <rPr>
        <sz val="10"/>
        <color rgb="FF373A3D"/>
        <rFont val="Arial"/>
        <charset val="134"/>
      </rPr>
      <t>4.5</t>
    </r>
    <r>
      <rPr>
        <sz val="10"/>
        <color rgb="FF373A3D"/>
        <rFont val="宋体"/>
        <charset val="134"/>
      </rPr>
      <t>（</t>
    </r>
    <r>
      <rPr>
        <sz val="10"/>
        <color rgb="FF373A3D"/>
        <rFont val="Arial"/>
        <charset val="134"/>
      </rPr>
      <t>2285</t>
    </r>
    <r>
      <rPr>
        <sz val="10"/>
        <color rgb="FF373A3D"/>
        <rFont val="宋体"/>
        <charset val="134"/>
      </rPr>
      <t>）</t>
    </r>
  </si>
  <si>
    <r>
      <rPr>
        <sz val="10"/>
        <color rgb="FF373A3D"/>
        <rFont val="Arial"/>
        <charset val="134"/>
      </rPr>
      <t>2023-02-27(448</t>
    </r>
    <r>
      <rPr>
        <sz val="10"/>
        <color rgb="FF373A3D"/>
        <rFont val="宋体"/>
        <charset val="134"/>
      </rPr>
      <t>天</t>
    </r>
    <r>
      <rPr>
        <sz val="10"/>
        <color rgb="FF373A3D"/>
        <rFont val="Arial"/>
        <charset val="134"/>
      </rPr>
      <t>)</t>
    </r>
  </si>
  <si>
    <t>90-180</t>
  </si>
  <si>
    <r>
      <rPr>
        <b/>
        <sz val="9"/>
        <color rgb="FF000000"/>
        <rFont val="Calibri"/>
        <charset val="134"/>
      </rPr>
      <t>总计</t>
    </r>
  </si>
  <si>
    <t>总计</t>
  </si>
  <si>
    <r>
      <rPr>
        <b/>
        <sz val="12.75"/>
        <color rgb="FF000000"/>
        <rFont val="Calibri"/>
        <charset val="134"/>
      </rPr>
      <t>产品分析（同类型产品）</t>
    </r>
  </si>
  <si>
    <t>热卖属性（材质、功能...)</t>
  </si>
  <si>
    <t>材质</t>
  </si>
  <si>
    <t>ASIN数量</t>
  </si>
  <si>
    <t>近30天销量</t>
  </si>
  <si>
    <t>近30天销售额</t>
  </si>
  <si>
    <t>近30天销量占比</t>
  </si>
  <si>
    <t>近30天销售额占比</t>
  </si>
  <si>
    <t>目前市场上主流的带生长灯的植物架式有多种造型方式，以半月形和树形更加有识别度，材质为铁木框架更加结实，每个支架承载的盘数应在7盘以上，置物板材料应选用加厚的实木或15mm厚度的刨花板，层数设计在4层以上，生长灯搭配3-4个以上，自动定时模式，全光谱3种灯光模式，7-10级灯光亮度调节，颜色主要为棕色木板黑色铁架为主。</t>
  </si>
  <si>
    <t>金属+木板</t>
  </si>
  <si>
    <t>木材</t>
  </si>
  <si>
    <t>竹子</t>
  </si>
  <si>
    <t>造型</t>
  </si>
  <si>
    <t>平均价格</t>
  </si>
  <si>
    <t>方形梯子</t>
  </si>
  <si>
    <t>立柜形</t>
  </si>
  <si>
    <t>半月形</t>
  </si>
  <si>
    <t>树形</t>
  </si>
  <si>
    <t>承载盘数</t>
  </si>
  <si>
    <t>平均售价</t>
  </si>
  <si>
    <t>置物板材质</t>
  </si>
  <si>
    <t>黑橡木</t>
  </si>
  <si>
    <t>刨花板（12毫米厚）</t>
  </si>
  <si>
    <t>刨花板（15 毫米厚）</t>
  </si>
  <si>
    <t>实木</t>
  </si>
  <si>
    <t>透明防水垫</t>
  </si>
  <si>
    <t>中密度木板</t>
  </si>
  <si>
    <t>植物架层数</t>
  </si>
  <si>
    <t>10层</t>
  </si>
  <si>
    <t>14层</t>
  </si>
  <si>
    <t>3层</t>
  </si>
  <si>
    <t>4层</t>
  </si>
  <si>
    <t>5层</t>
  </si>
  <si>
    <t>6层</t>
  </si>
  <si>
    <t>7层</t>
  </si>
  <si>
    <t>8层</t>
  </si>
  <si>
    <t>9层</t>
  </si>
  <si>
    <t>生长灯数</t>
  </si>
  <si>
    <t>2个</t>
  </si>
  <si>
    <t>3个</t>
  </si>
  <si>
    <t>4个</t>
  </si>
  <si>
    <t>5个</t>
  </si>
  <si>
    <t>6个</t>
  </si>
  <si>
    <t>8个</t>
  </si>
  <si>
    <t>颜色</t>
  </si>
  <si>
    <t>白色</t>
  </si>
  <si>
    <t>原木色</t>
  </si>
  <si>
    <t>竹色</t>
  </si>
  <si>
    <t>棕白色</t>
  </si>
  <si>
    <t>棕黑色</t>
  </si>
  <si>
    <t>棕色</t>
  </si>
  <si>
    <t>竞品分析</t>
  </si>
  <si>
    <t>竞品1</t>
  </si>
  <si>
    <t>竞品2</t>
  </si>
  <si>
    <t>竞品3</t>
  </si>
  <si>
    <t>竞品4</t>
  </si>
  <si>
    <t>竞品5</t>
  </si>
  <si>
    <t>样品</t>
  </si>
  <si>
    <t>通过竞品分析可以了解到该产品的主推卖点是带生长灯、采用优质的铁架和15毫米的木板使产品更牢固，造型要独特有设计感和识别度，产品的配件齐全有备用螺丝，详细安装说明书有助于客户更好的组装。</t>
  </si>
  <si>
    <t>产品图</t>
  </si>
  <si>
    <t>链接</t>
  </si>
  <si>
    <t>https://www.amazon.com/dp/B0CHS6DDVQ?psc=1</t>
  </si>
  <si>
    <t>https://www.amazon.com/dp/B0CT86YXL3/ref=sspa_dk_detail_4?psc=1&amp;pd_rd_i=B0CT86YXL3&amp;pd_rd_w=gD3pY&amp;content-id=amzn1.sym.386c274b-4bfe-4421-9052-a1a56db557ab&amp;pf_rd_p=386c274b-4bfe-4421-9052-a1a56db557ab&amp;pf_rd_r=JMBD614MZD4YF7J8WPXD&amp;pd_rd_wg=tB2sV&amp;pd_rd_r=7bcb4ba0-722b-484b-b582-6d78970222a8&amp;s=home-garden&amp;sp_csd=d2lkZ2V0TmFtZT1zcF9kZXRhaWxfdGhlbWF0aWM</t>
  </si>
  <si>
    <t>https://www.amazon.com/POZILAN-Indoor-8-Tiered-Multiple-Display/dp/B0CSYS21HW/ref=sims_dp_d_dex_ai_speed_loc_mtl_v4_d_sccl_3_2/135-1801116-3951063?pd_rd_w=uYlDg&amp;content-id=amzn1.sym.232bede0-c555-4ec5-94de-ef92b321c429&amp;pf_rd_p=232bede0-c555-4ec5-94de-ef92b321c429&amp;pf_rd_r=EP1HRSSSE10R0KQJD3ZJ&amp;pd_rd_wg=biILb&amp;pd_rd_r=005af10d-739b-4d28-a866-a56d324e7d0d&amp;pd_rd_i=B0CSYS21HW&amp;psc=1</t>
  </si>
  <si>
    <t>https://www.amazon.com/LATIBELL-Indoor-Tiered-Multiple-Balcony/dp/B0CSYS7P8W/ref=sims_dp_d_dex_ai_speed_loc_mtl_v4_d_sccl_3_1/135-1801116-3951063?pd_rd_w=uYlDg&amp;content-id=amzn1.sym.232bede0-c555-4ec5-94de-ef92b321c429&amp;pf_rd_p=232bede0-c555-4ec5-94de-ef92b321c429&amp;pf_rd_r=EP1HRSSSE10R0KQJD3ZJ&amp;pd_rd_wg=biILb&amp;pd_rd_r=005af10d-739b-4d28-a866-a56d324e7d0d&amp;pd_rd_i=B0CSYS7P8W&amp;psc=1</t>
  </si>
  <si>
    <t>https://www.amazon.com/BACEKOLL-Indoor-Multiple-Display-Shelves/dp/B0CQN8RQMH/ref=sims_dp_d_dex_ai_speed_loc_mtl_v4_d_sccl_3_14/135-1801116-3951063?pd_rd_w=1uBz5&amp;content-id=amzn1.sym.232bede0-c555-4ec5-94de-ef92b321c429&amp;pf_rd_p=232bede0-c555-4ec5-94de-ef92b321c429&amp;pf_rd_r=EJQ0CYW3MVFE9BWT3SH4&amp;pd_rd_wg=CtMg5&amp;pd_rd_r=840070c1-0198-4eee-9f46-1536aeff6034&amp;pd_rd_i=B0CQN8RQMH&amp;psc=1</t>
  </si>
  <si>
    <t>品牌</t>
  </si>
  <si>
    <t>BACEKOLL</t>
  </si>
  <si>
    <t>POZILAN</t>
  </si>
  <si>
    <t>LATIBELL</t>
  </si>
  <si>
    <t>市场情况</t>
  </si>
  <si>
    <t>销量趋势</t>
  </si>
  <si>
    <t>评分/评分数</t>
  </si>
  <si>
    <r>
      <rPr>
        <sz val="10"/>
        <color rgb="FF373A3D"/>
        <rFont val="Arial"/>
        <charset val="134"/>
      </rPr>
      <t>4.6</t>
    </r>
    <r>
      <rPr>
        <sz val="10"/>
        <color rgb="FF373A3D"/>
        <rFont val="宋体"/>
        <charset val="134"/>
      </rPr>
      <t>（</t>
    </r>
    <r>
      <rPr>
        <sz val="10"/>
        <color rgb="FF373A3D"/>
        <rFont val="Arial"/>
        <charset val="134"/>
      </rPr>
      <t>80</t>
    </r>
    <r>
      <rPr>
        <sz val="10"/>
        <color rgb="FF373A3D"/>
        <rFont val="宋体"/>
        <charset val="134"/>
      </rPr>
      <t>）</t>
    </r>
  </si>
  <si>
    <r>
      <rPr>
        <sz val="10"/>
        <color rgb="FFFF9D24"/>
        <rFont val="Arial"/>
        <charset val="134"/>
      </rPr>
      <t>4.7</t>
    </r>
    <r>
      <rPr>
        <sz val="10"/>
        <color rgb="FFFF9D24"/>
        <rFont val="宋体"/>
        <charset val="134"/>
      </rPr>
      <t>（</t>
    </r>
    <r>
      <rPr>
        <sz val="10"/>
        <color rgb="FFFF9D24"/>
        <rFont val="Arial"/>
        <charset val="134"/>
      </rPr>
      <t>55</t>
    </r>
    <r>
      <rPr>
        <sz val="10"/>
        <color rgb="FFFF9D24"/>
        <rFont val="宋体"/>
        <charset val="134"/>
      </rPr>
      <t>）</t>
    </r>
  </si>
  <si>
    <t>4.6（183）</t>
  </si>
  <si>
    <r>
      <rPr>
        <sz val="10"/>
        <color rgb="FF373A3D"/>
        <rFont val="Arial"/>
        <charset val="134"/>
      </rPr>
      <t>3.9</t>
    </r>
    <r>
      <rPr>
        <sz val="10"/>
        <color rgb="FF373A3D"/>
        <rFont val="宋体"/>
        <charset val="134"/>
      </rPr>
      <t>（</t>
    </r>
    <r>
      <rPr>
        <sz val="10"/>
        <color rgb="FF373A3D"/>
        <rFont val="Arial"/>
        <charset val="134"/>
      </rPr>
      <t>21</t>
    </r>
    <r>
      <rPr>
        <sz val="10"/>
        <color rgb="FF373A3D"/>
        <rFont val="宋体"/>
        <charset val="134"/>
      </rPr>
      <t>）</t>
    </r>
  </si>
  <si>
    <r>
      <rPr>
        <sz val="10"/>
        <color rgb="FF373A3D"/>
        <rFont val="Arial"/>
        <charset val="134"/>
      </rPr>
      <t>4.7</t>
    </r>
    <r>
      <rPr>
        <sz val="10"/>
        <color rgb="FF373A3D"/>
        <rFont val="宋体"/>
        <charset val="134"/>
      </rPr>
      <t>（</t>
    </r>
    <r>
      <rPr>
        <sz val="10"/>
        <color rgb="FF373A3D"/>
        <rFont val="Arial"/>
        <charset val="134"/>
      </rPr>
      <t>26</t>
    </r>
    <r>
      <rPr>
        <sz val="10"/>
        <color rgb="FF373A3D"/>
        <rFont val="宋体"/>
        <charset val="134"/>
      </rPr>
      <t>）</t>
    </r>
  </si>
  <si>
    <t>FBA费用</t>
  </si>
  <si>
    <t>上架时间</t>
  </si>
  <si>
    <r>
      <rPr>
        <sz val="10"/>
        <color rgb="FF373A3D"/>
        <rFont val="Arial"/>
        <charset val="134"/>
      </rPr>
      <t>2023-11-13(193</t>
    </r>
    <r>
      <rPr>
        <sz val="10"/>
        <color rgb="FF373A3D"/>
        <rFont val="宋体"/>
        <charset val="134"/>
      </rPr>
      <t>天</t>
    </r>
    <r>
      <rPr>
        <sz val="10"/>
        <color rgb="FF373A3D"/>
        <rFont val="Arial"/>
        <charset val="134"/>
      </rPr>
      <t>)</t>
    </r>
  </si>
  <si>
    <r>
      <rPr>
        <sz val="10"/>
        <color rgb="FF373A3D"/>
        <rFont val="Arial"/>
        <charset val="134"/>
      </rPr>
      <t>2024-02-25(90</t>
    </r>
    <r>
      <rPr>
        <sz val="10"/>
        <color rgb="FF373A3D"/>
        <rFont val="宋体"/>
        <charset val="134"/>
      </rPr>
      <t>天</t>
    </r>
    <r>
      <rPr>
        <sz val="10"/>
        <color rgb="FF373A3D"/>
        <rFont val="Arial"/>
        <charset val="134"/>
      </rPr>
      <t>)</t>
    </r>
  </si>
  <si>
    <r>
      <rPr>
        <sz val="10"/>
        <color rgb="FF373A3D"/>
        <rFont val="Arial"/>
        <charset val="134"/>
      </rPr>
      <t>2024-03-13(73</t>
    </r>
    <r>
      <rPr>
        <sz val="10"/>
        <color rgb="FF373A3D"/>
        <rFont val="宋体"/>
        <charset val="134"/>
      </rPr>
      <t>天</t>
    </r>
    <r>
      <rPr>
        <sz val="10"/>
        <color rgb="FF373A3D"/>
        <rFont val="Arial"/>
        <charset val="134"/>
      </rPr>
      <t>)</t>
    </r>
  </si>
  <si>
    <r>
      <rPr>
        <sz val="10"/>
        <color rgb="FF373A3D"/>
        <rFont val="Arial"/>
        <charset val="134"/>
      </rPr>
      <t>2024-04-01(54</t>
    </r>
    <r>
      <rPr>
        <sz val="10"/>
        <color rgb="FF373A3D"/>
        <rFont val="宋体"/>
        <charset val="134"/>
      </rPr>
      <t>天</t>
    </r>
    <r>
      <rPr>
        <sz val="10"/>
        <color rgb="FF373A3D"/>
        <rFont val="Arial"/>
        <charset val="134"/>
      </rPr>
      <t>)</t>
    </r>
  </si>
  <si>
    <r>
      <rPr>
        <sz val="10"/>
        <color rgb="FF373A3D"/>
        <rFont val="Arial"/>
        <charset val="134"/>
      </rPr>
      <t>2024-01-23(122</t>
    </r>
    <r>
      <rPr>
        <sz val="10"/>
        <color rgb="FF373A3D"/>
        <rFont val="宋体"/>
        <charset val="134"/>
      </rPr>
      <t>天</t>
    </r>
    <r>
      <rPr>
        <sz val="10"/>
        <color rgb="FF373A3D"/>
        <rFont val="Arial"/>
        <charset val="134"/>
      </rPr>
      <t>)</t>
    </r>
  </si>
  <si>
    <t>价格/coupon</t>
  </si>
  <si>
    <r>
      <rPr>
        <sz val="10"/>
        <color rgb="FF373A3D"/>
        <rFont val="Arial"/>
        <charset val="134"/>
      </rPr>
      <t>119.98</t>
    </r>
    <r>
      <rPr>
        <sz val="10"/>
        <color rgb="FF373A3D"/>
        <rFont val="宋体"/>
        <charset val="134"/>
      </rPr>
      <t>会员价</t>
    </r>
    <r>
      <rPr>
        <sz val="10"/>
        <color rgb="FF373A3D"/>
        <rFont val="Arial"/>
        <charset val="134"/>
      </rPr>
      <t>109.99</t>
    </r>
  </si>
  <si>
    <r>
      <rPr>
        <sz val="10"/>
        <color rgb="FF373A3D"/>
        <rFont val="Arial"/>
        <charset val="134"/>
      </rPr>
      <t>109.98</t>
    </r>
    <r>
      <rPr>
        <sz val="10"/>
        <color rgb="FF373A3D"/>
        <rFont val="宋体"/>
        <charset val="134"/>
      </rPr>
      <t>会员价</t>
    </r>
    <r>
      <rPr>
        <sz val="10"/>
        <color rgb="FF373A3D"/>
        <rFont val="Arial"/>
        <charset val="134"/>
      </rPr>
      <t>99.99</t>
    </r>
  </si>
  <si>
    <t>主流量词</t>
  </si>
  <si>
    <t>营销策略</t>
  </si>
  <si>
    <t>1、评论来源：10条直评，9条绿标</t>
  </si>
  <si>
    <t>产品信息</t>
  </si>
  <si>
    <t>场景定位</t>
  </si>
  <si>
    <t>室内植物架，室内置物架</t>
  </si>
  <si>
    <t>主推卖点</t>
  </si>
  <si>
    <r>
      <rPr>
        <sz val="10.5"/>
        <rFont val="宋体"/>
        <charset val="134"/>
        <scheme val="minor"/>
      </rPr>
      <t>1、带三头生长灯</t>
    </r>
    <r>
      <rPr>
        <sz val="10.5"/>
        <color rgb="FFFF0000"/>
        <rFont val="宋体"/>
        <charset val="134"/>
        <scheme val="minor"/>
      </rPr>
      <t xml:space="preserve">
</t>
    </r>
    <r>
      <rPr>
        <sz val="10.5"/>
        <rFont val="宋体"/>
        <charset val="134"/>
        <scheme val="minor"/>
      </rPr>
      <t>2、有 9 层、9 个花盆架和 2 个挂钩</t>
    </r>
    <r>
      <rPr>
        <sz val="10.5"/>
        <color rgb="FF000000"/>
        <rFont val="宋体"/>
        <charset val="134"/>
        <scheme val="minor"/>
      </rPr>
      <t xml:space="preserve">
3、厚度0.85 毫米的重型铁管，15 毫米厚由优质刨花板，
4、半月形弯曲设计家居装饰增添独特而艺术气息
5、易于组装</t>
    </r>
  </si>
  <si>
    <t>1、带三头生长灯
2、 8 层、8 个花盆架和 1 个用于悬挂盆栽植物的挂钩
3、厚度0.85 毫米的重型铁管，15 毫米厚由优质刨花板，
4、优雅的曲线造型，形似“S”
5、易于组装</t>
  </si>
  <si>
    <t>1、多功能植物架，还可以将其用作书籍、杂志和其他装饰物品的储物架
2、带三头生长灯
3、采用优质钢管（0.8 英寸）和刨花板（15 毫米厚）制成
4、利用置物架节省地面空间
5、送给植物爱好者的完美礼物</t>
  </si>
  <si>
    <t>1、带三头生长灯
2、有8 层和 10 个花盆架
3、采用优质钢管（0.8 英寸）和刨花板（15 毫米厚）制成
4、优雅的弧形设计，为您的家增添一丝艺术气息
5、易于组装，所有必要的配件和清晰的说明</t>
  </si>
  <si>
    <t>1、带三头生长灯
2、有 9 层、9 个花盆架和 2 个挂钩
3、采用优质钢管（0.8 英寸）和刨花板（15 毫米厚）制成
4、半月形弯曲设计
5、易于组装</t>
  </si>
  <si>
    <t>痛点</t>
  </si>
  <si>
    <t>1、生长灯不起作用
2、植物架只适用于小盘植物</t>
  </si>
  <si>
    <t>1、如果重量不平衡，它会翻倒
2、这些灯不是生长灯</t>
  </si>
  <si>
    <t xml:space="preserve">1、灯光太暗不起作用
</t>
  </si>
  <si>
    <t>1、金属断了
2、底座上的孔偏离
3、缺少零件</t>
  </si>
  <si>
    <t>1、其中一盏灯坏了。</t>
  </si>
  <si>
    <t>产品属性</t>
  </si>
  <si>
    <t>尺寸</t>
  </si>
  <si>
    <t>63*20*11inch</t>
  </si>
  <si>
    <t>62*20*11inch</t>
  </si>
  <si>
    <t>框架材质</t>
  </si>
  <si>
    <t>金属</t>
  </si>
  <si>
    <t>木</t>
  </si>
  <si>
    <t>配件</t>
  </si>
  <si>
    <t>框架、木板、螺丝刀、组装说明书</t>
  </si>
  <si>
    <t>评论分析</t>
  </si>
  <si>
    <r>
      <rPr>
        <b/>
        <sz val="9"/>
        <color rgb="FF000000"/>
        <rFont val="Calibri"/>
        <charset val="134"/>
      </rPr>
      <t>使用人群</t>
    </r>
  </si>
  <si>
    <t>1、使用人群：室内种养植物者
2、使用场景：家居装饰、庭院装饰、植物护理
3、用户需求：稳固，不摇晃、实用，节省空间、美观</t>
  </si>
  <si>
    <t>该产品主要面向的用户是室内种养植物者，用户需求是希望这个产品能够稳固、实用与美观。用户在购买这款产品时会重点关注组装方式、外观美观性，坚固程度，可容纳多少植物等，产品也容易在组装和缺少配件、说明书不清楚、质量等问题上引来差评。</t>
  </si>
  <si>
    <r>
      <rPr>
        <b/>
        <sz val="9"/>
        <color rgb="FF000000"/>
        <rFont val="Calibri"/>
        <charset val="134"/>
      </rPr>
      <t>正面评价</t>
    </r>
  </si>
  <si>
    <t>1、易用性和组装性 40% 有1409 用户发现植物支架易于组装，具有清晰的说明和简单的步骤，使他们能够快速轻松地将支架组装在一起。
2、美观与吸引人 24% 有848 客户称赞这些展台的现代和整洁的外观，发现它们是他们家居装饰的重要补充。
3、坚固 22% 有767 客户对植物支架的坚固性表示赞赏，并指出它们非常坚固、可调节和坚固，为他们的植物提供了稳定的基础。
4、可容纳多种植物 13% 有466 客户发现这些支架设计精良，可以容纳花盆，并欣赏它们的美学吸引力。这表明展台功能强大且具有吸引力。
5、用户友好 9% 有328 植物支架易于使用，并附有易于遵循的说明，使其易于使用，可供广大客户使用。
6、轻 8% 有288 客户喜欢这款灯轻巧而坚固。它易于移动和根据需要进行调整，但感觉耐用且制作精良。
7、非常适合植物 8% 有286 植物架非常适合支撑植物，为植物提供稳定和安全的平台。客户还注意到，他们的植物在展台上看起来很棒，增强了它们的整体外观。
8、制作精良 7% 有246 用户称赞植物架的质量，指出它们制作精良、坚固且具有装饰性。他们还欣赏产品与提供的图片相匹配，满足了他们的期望。
9、包括有用的工具 6% 有225 客户喜欢在植物架上加入建筑和园艺工具。这些额外的配件增强了产品的整体用户体验和实用性。
10、清晰的说明 6% 有218 客户发现组装说明清晰且有用，有些人甚至对包含有用的视频表示赞赏。这表明该产品易于组装且用户友好。
11、完美尺寸 5% 有175 客户发现该产品是入门植物的完美尺寸，占用空间小，适合小空间。
12、高品质产品 4% 有140 客户对产品所用材料的质量感到满意。他们发现它体面、漂亮且质量上乘，这表明该产品经久耐用且美观。
13、美丽的色彩 3% 有120 客户对展台的颜色和饰面赞不绝口，认为它们既美观又中性。这表明展台在美学上令人愉悦，可以与各种装饰很好地融合。
14、物有所值 3% 有113 客户认为植物展台物超所值。它们不仅价格实惠，而且美观，使其成为家居装饰的具有成本效益的选择。
15、有吸引力的设计 3% 有109 用户纷纷称赞</t>
  </si>
  <si>
    <r>
      <rPr>
        <b/>
        <sz val="9"/>
        <color rgb="FF000000"/>
        <rFont val="Calibri"/>
        <charset val="134"/>
      </rPr>
      <t>负面评价</t>
    </r>
  </si>
  <si>
    <t xml:space="preserve">1、装配问题 22% 有448 客户发现该产品组装起来既困难又耗时，这表明说明可能不清楚或设计对用户不友好。
2、有缺陷的组件 15% 有309 客户报告说，该产品通常缺少零件或零件无法正确组合在一起。这包括缺少或制作不良的腿，以及无法按应有的方式组合在一起的塑料件。
3、糟糕的指令 10% 有212 一些客户报告说安装灯有困难或夹子机构不良，有些客户遇到了令人困惑的控制。
4、质量问题 10% 有202 用户对产品的整体质量提出了担忧。这包括产品制造成本低廉、板条未对准以及产品不平衡等问题。这些问题会影响产品的稳定性和耐用性。
5、调平和对齐问题 7% 有150 客户发现木板弯曲，零件未正确对齐，导致货架摇晃。这表明支架可能存在设计或制造缺陷。
6、连接器问题 7% 有145 客户抱怨连接器的质量，称它们粘性强且不合适，这使得组装过程变得困难，并影响了产品的整体稳定性。
7、坚固性问题 7% 有142 客户对支架的坚固性表示担忧，认为它们不坚固或质疑它们的坚固性，这可能会导致植物损坏或损失。
8、植物适宜性问题 6% 有113 客户报告说，该展台不适合他们的植物。这包括对于支架来说太大的较大花盆，以及支架不支撑的较小花盆。这可能导致不稳定和对植物的潜在损害。
9、已停止工作 5% 有104 客户报告了火花或灯不工作，有些人遇到灯意外关闭。
10、木材问题 4% 有89 用户对支架中使用的木质材料的质量表示担忧，认为它脆弱、易碎或翘曲，这会影响产品的耐用性和性能。
11、货架空间问题 4% 有89 客户报告了货架的尺寸和间距问题，发现它们不适合小花盆或难以取用。这表明该设计可能不是通用的或用户友好的。
12、稳定性问题 4% 有87 客户报告说，林分不稳定，往往会摇晃或摇晃不稳，这引起了人们对其植物安全的担忧。
13、尺寸问题 4% 有74 客户发现支架比预期的要小，或者由于所需的强度而难以组装。这表明该产品在尺寸或易于组装方面可能无法达到预期。
14、染色问题 4% 有 72 用户注意到支架上的污渍不均匀，或者某些部分，如货架末端，根本没有染色，导致对产品外观不满意。
15、质量差 4% 有72 客户报告了可疑的安全性或电线从电线杆上滑落，表明质量差或存在安全问题。
</t>
  </si>
  <si>
    <t>shulex Voc 评论分析</t>
  </si>
  <si>
    <t>消费者画像</t>
  </si>
  <si>
    <t>使用场景</t>
  </si>
  <si>
    <t>星级影响度</t>
  </si>
  <si>
    <t>产品体验</t>
  </si>
  <si>
    <t>购买动机</t>
  </si>
  <si>
    <t>未被满足需求</t>
  </si>
  <si>
    <t>消费者画像：消费者最常提到的人群特征是老公，使用时刻是冬，使用地点是客厅，行为是赠送礼物
使用场景：室内花园和辣椒植物生长，庭院装饰、温室和植物护理
产品正向观点：易用性和组装性、美观与吸引人、坚固
负向观点：有缺陷的组件、质量问题、糟糕的说明书、调平和对齐问题
购买动机：适合室内植物、坚固耐用、室内植物生长
未被满足的需求：稳定性和空间性、高度可调性、更长的使用寿命、缺少零件</t>
  </si>
  <si>
    <r>
      <rPr>
        <b/>
        <sz val="12.75"/>
        <color rgb="FF000000"/>
        <rFont val="Calibri"/>
        <charset val="134"/>
      </rPr>
      <t>已满足需求</t>
    </r>
  </si>
  <si>
    <r>
      <rPr>
        <b/>
        <sz val="12.75"/>
        <color rgb="FF000000"/>
        <rFont val="Calibri"/>
        <charset val="134"/>
      </rPr>
      <t>样品满足需求点</t>
    </r>
  </si>
  <si>
    <r>
      <rPr>
        <b/>
        <sz val="12.75"/>
        <color rgb="FF000000"/>
        <rFont val="Calibri"/>
        <charset val="134"/>
      </rPr>
      <t>待满足需求</t>
    </r>
  </si>
  <si>
    <r>
      <rPr>
        <b/>
        <sz val="12.75"/>
        <color rgb="FF000000"/>
        <rFont val="Calibri"/>
        <charset val="134"/>
      </rPr>
      <t>样品优化需求点</t>
    </r>
  </si>
  <si>
    <r>
      <rPr>
        <b/>
        <sz val="12.75"/>
        <color rgb="FF000000"/>
        <rFont val="Calibri"/>
        <charset val="134"/>
      </rPr>
      <t>产品改良方案</t>
    </r>
  </si>
  <si>
    <t>差异化的外观</t>
  </si>
  <si>
    <t>焊好支架再发货</t>
  </si>
  <si>
    <t>配送更专业的植物灯</t>
  </si>
  <si>
    <t>详细的说明书</t>
  </si>
  <si>
    <t>木板底部采用金属螺母</t>
  </si>
  <si>
    <t>地下那层可改为抽拉柜以便存放杂物</t>
  </si>
  <si>
    <t>产品分析总结</t>
  </si>
  <si>
    <t>1、用户小传：根据产品使用人群、使用场景、用户需求、人工评论分析、AI评论分析以及样品功能，得到产品用户小传如下</t>
  </si>
  <si>
    <t>1、该类目天花板高，市场大、销量高、产品寿命长。
2、大型家具类目的蓝海产品，竞争小，广告竞价低，利润高。
3、目前是切入的好时机，竞对市场反馈不错，评论少，当地政策。
4、符合公司现阶段发展也跟现有产品互补（物流方面）。
5、有高度配合工厂，能优化生产成本，质量控制，交期等。
6、差评主要集中在灯上，木板配件等单独发FBA作补发备用，发货后做好售后信。
7、竞对运营方式简单，竞争难度不大。</t>
  </si>
  <si>
    <t>图片</t>
  </si>
  <si>
    <t>材料</t>
  </si>
  <si>
    <t>款式</t>
  </si>
  <si>
    <t>套装</t>
  </si>
  <si>
    <t>是否带脚轮</t>
  </si>
  <si>
    <t>可调节支脚</t>
  </si>
  <si>
    <t>承重能力（磅）</t>
  </si>
  <si>
    <t>高度（英寸）</t>
  </si>
  <si>
    <t>层数</t>
  </si>
  <si>
    <t>盘架数量</t>
  </si>
  <si>
    <t>有无置物板</t>
  </si>
  <si>
    <t>支架宽度</t>
  </si>
  <si>
    <t>放翻倒固定带</t>
  </si>
  <si>
    <t>植物灯瓦数</t>
  </si>
  <si>
    <t>植物灯类型</t>
  </si>
  <si>
    <t>灯光模式</t>
  </si>
  <si>
    <t>灯光功能</t>
  </si>
  <si>
    <t>每盏灯数量</t>
  </si>
  <si>
    <t>生长灯数量</t>
  </si>
  <si>
    <t>温湿度计</t>
  </si>
  <si>
    <t>温室</t>
  </si>
  <si>
    <t>标题(翻译)</t>
  </si>
  <si>
    <t>五点描述</t>
  </si>
  <si>
    <t>商品详情页链接</t>
  </si>
  <si>
    <t>类目路径</t>
  </si>
  <si>
    <t>大类目</t>
  </si>
  <si>
    <t>大类BSR</t>
  </si>
  <si>
    <t>大类BSR增长数</t>
  </si>
  <si>
    <t>大类BSR增长率</t>
  </si>
  <si>
    <t>小类目</t>
  </si>
  <si>
    <t>小类BSR</t>
  </si>
  <si>
    <t>月销量</t>
  </si>
  <si>
    <t>月销量增长率</t>
  </si>
  <si>
    <t>月销售额($)</t>
  </si>
  <si>
    <t>月销售额增长率($)</t>
  </si>
  <si>
    <t>子体销量</t>
  </si>
  <si>
    <t>子体销售额($)</t>
  </si>
  <si>
    <t>变体数</t>
  </si>
  <si>
    <t>价格($)</t>
  </si>
  <si>
    <t>Prime价格($)</t>
  </si>
  <si>
    <t>Coupon</t>
  </si>
  <si>
    <t>Q&amp;A数</t>
  </si>
  <si>
    <t>评分数</t>
  </si>
  <si>
    <t>月新增
评分数</t>
  </si>
  <si>
    <t>评分</t>
  </si>
  <si>
    <t>留评率</t>
  </si>
  <si>
    <t>FBA($)</t>
  </si>
  <si>
    <t>毛利率</t>
  </si>
  <si>
    <t>评级</t>
  </si>
  <si>
    <t>上架天数</t>
  </si>
  <si>
    <t>配送方式</t>
  </si>
  <si>
    <t>LQS</t>
  </si>
  <si>
    <t>卖家数</t>
  </si>
  <si>
    <t>Buybox卖家</t>
  </si>
  <si>
    <t>BuyBox类型</t>
  </si>
  <si>
    <t>卖家所属地</t>
  </si>
  <si>
    <t>卖家信息</t>
  </si>
  <si>
    <t>卖家首页</t>
  </si>
  <si>
    <t>Best Seller标识</t>
  </si>
  <si>
    <t>Amazon's Choice</t>
  </si>
  <si>
    <t>New Release标识</t>
  </si>
  <si>
    <t>A+页面</t>
  </si>
  <si>
    <t>视频介绍</t>
  </si>
  <si>
    <t>SP广告</t>
  </si>
  <si>
    <t>品牌故事</t>
  </si>
  <si>
    <t>品牌广告</t>
  </si>
  <si>
    <t>7天促销</t>
  </si>
  <si>
    <t>AC关键词</t>
  </si>
  <si>
    <t>重量</t>
  </si>
  <si>
    <t>体积</t>
  </si>
  <si>
    <t/>
  </si>
  <si>
    <t>落地式</t>
  </si>
  <si>
    <t>无</t>
  </si>
  <si>
    <t>全光谱</t>
  </si>
  <si>
    <t>Bamworld 植物架，带生长灯，适用于室内植物木植物架 4 层大型花架，适用于庭院客厅阳台的多植物支架架</t>
  </si>
  <si>
    <t>带植物灯的升级架子】升级后的室内植物架，隔断架子更宽，适合大盆栽或放置更多盆栽。独特的设计能够节省空间，同时让每一层植物都能获得充足的阳光，我们还为室内植物提供生长光，让您的植物获得更多的能量。
【多种用途，大容量】木质植物架有多层，可容纳至少 16 株盆栽植物。植物架具有很大的存储容量。我们的植物架还可用于展示您的照片、书籍、装饰品和任何您想展示的东西。
【耐用木材】我们的植物架由经过高温碳化的天然木材制成，确保更高的耐用性和稳定性，增强产品的质感和外观，同时也使其更加耐热和防潮。此过程无需进一步清漆或油漆，从而使产品更加环保
【易于组装】我们提供图文并茂的手册说明、锤子和手套，帮助您快速轻松地搭建这个大型植物架。不需要螺丝或钉子！只需使用提供的连接器即可轻松构建您自己的植物支架。请注意，不正确的安装会影响花架的稳定性。
【180 天保修】我们提供良好的保修和 24 小时友好的客户服务。请注意，不正确的安装会影响花架的稳定性。如果您对产品有任何疑问，请随时与我们联系，我们将尽快回复您并帮助您解决所有产品问题。</t>
  </si>
  <si>
    <t>https://www.amazon.com/dp/B0C23P95XC?psc=1</t>
  </si>
  <si>
    <t>Patio, Lawn &amp; Garden:Gardening &amp; Lawn Care:Pots, Planters &amp; Container Accessories:Plant Container Accessories:Stands</t>
  </si>
  <si>
    <t>Plant Stands</t>
  </si>
  <si>
    <t>1</t>
  </si>
  <si>
    <t>100</t>
  </si>
  <si>
    <t>B</t>
  </si>
  <si>
    <t>2023-04-11</t>
  </si>
  <si>
    <t>NA</t>
  </si>
  <si>
    <t>JIfeng</t>
  </si>
  <si>
    <t>CN</t>
  </si>
  <si>
    <t xml:space="preserve">公司名称：Lishuijifengdianzishangwuyouxiangongsi
办公地址：
莲都区城中公寓5栋1702
丽水市
浙江省
323000
CN
</t>
  </si>
  <si>
    <t>https://www.amazon.com/gp/help/seller/at-a-glance.html/ref=dp_merchant_link?seller=A26A15XBM7LSG2</t>
  </si>
  <si>
    <t>Y</t>
  </si>
  <si>
    <t>Plant Stands by Bamworld</t>
  </si>
  <si>
    <t>10.74 pounds</t>
  </si>
  <si>
    <t>4.87 kg</t>
  </si>
  <si>
    <t>20 x 20 x 20 inches</t>
  </si>
  <si>
    <t>50.80 x 50.80 x 50.80 cm</t>
  </si>
  <si>
    <t>自动定时</t>
  </si>
  <si>
    <t>New England Stories 室内植物架，带生长灯，室外木植物架，适合多种植物，植物架梯子桌花盆架，适合客厅、露台、阳台、植物园艺礼品……</t>
  </si>
  <si>
    <t>无需工具 – 无需螺丝或钉子！只需使用提供的接头即可轻松构建您的架子。易于组装和拆卸。
天然木材 – 由桉木制成，在 1000°F 下加工，无需油漆或化学处理。花盆展示对您的家人、宠物来说是安全的，而且环保。
结构坚固 – 使用接头连接器（提供）将木质部件连接在一起。连接器的矩形形状使得显示器非常稳定和坚固，可以轻松承载所有活植物的重量。
至少适合 8 盆 – 您可以轻松在架子上放置 8 株植物，如果将多株植物放在同一层，则可以放置更多植物。设置完成后，您一定会喜欢这款显示器的外观和感觉。非常适合花卉、多肉植物、仙人掌、竹子、盆景、兰花或草本植物。
所含物品 – 我们的植物架配有图解说明、一把小木锤、一副手套和 3 个迷你园艺工具。安装前请仔细阅读说明。使用锤子确保木材与接缝连接良好。
可调节形状 – 只需改变周围的连接即可轻松改变植物架的整体形状。您还可以将多个套件连接在一起，以形成更大的显示屏并创建您的室内花园。
终身保修 - New England Stories 于 1987 年在波士顿成立，现位于汤顿。如果从我们这里购买，我们为所有产品提供终身保修。</t>
  </si>
  <si>
    <t>https://www.amazon.com/dp/B0BWDY37NX?psc=1</t>
  </si>
  <si>
    <t>48</t>
  </si>
  <si>
    <t>F</t>
  </si>
  <si>
    <t>2023-06-27</t>
  </si>
  <si>
    <t>FBA</t>
  </si>
  <si>
    <t>New England Stories</t>
  </si>
  <si>
    <t>US</t>
  </si>
  <si>
    <t xml:space="preserve">公司名称：NEW ENGLAND LIGHTHOUSE LLC
办公地址：
305 CONSTITUTION DR
STE 2
TAUNTON
MA
02780
US
</t>
  </si>
  <si>
    <t>https://www.amazon.com/gp/help/seller/at-a-glance.html/ref=dp_merchant_link?seller=AYUE458GC9ID3</t>
  </si>
  <si>
    <t>9.15 pounds</t>
  </si>
  <si>
    <t>4.15 kg</t>
  </si>
  <si>
    <t>34.8 x 12 x 30.2 inches</t>
  </si>
  <si>
    <t>88.39 x 30.48 x 76.71 cm</t>
  </si>
  <si>
    <t>3种灯光模式和7种亮度调节</t>
  </si>
  <si>
    <t>Bamworld 植物架室内生长灯高植物架适用于多盆大号木质植物架适合露台客厅阳台暖光</t>
  </si>
  <si>
    <t>【带植物灯的花架】植物灯包含 3 种补光模式： 1. 48 个 LED 暖白光（3000k），只有 3000k 高均匀光，像阳光一样促进种子生长； 2. 48颗红光（660nm）：促进植物生长、开花、结果； 3. 红光+暖白光（380nm-780nm），提供通用全光谱，满足植物不同阶段最需要的光照条件
🍀【54.5英寸高植物架】56英寸高的花架增加了您的垂直存储空间，而不占用太多的地板空间。它充分利用了未使用的角落区域的垂直空间。”
🌿【碳化天然木材】桉木在300°C下碳化，以增强防水性能并延长室内外使用的使用寿命，但户外耐用性可能会稍短。 🌼
🌺【多功能应用】自然生活空间：这款多功能花架不仅可以用作装饰和储物架，还可以用作您珍贵植物的展示架。将任何空间——客厅、卧室、办公室或阳台——变成一个充满活力的天堂。🌱
💪【耐用坚固】这款植物支架无需螺丝，非常适合 DIY 爱好者。巧妙运用三角稳定原理，增强稳定性。此外，塑料接头加固了植物架的结构，确保其耐用性。 🛠️
📜【安装简便，说明详细】安装简单，说明清晰。今天就享受这款植物桌的美丽装饰和功能吧 - 非常适合初学者！🌼
😊【180 天无忧保修】我们提供 180 天保修和 24 小时友好的客户服务。如果产品有任何问题，请随时与我们联系，我们将</t>
  </si>
  <si>
    <t>https://www.amazon.com/dp/B0CS2WRN9K?psc=1</t>
  </si>
  <si>
    <t>39</t>
  </si>
  <si>
    <t>50</t>
  </si>
  <si>
    <t>2024-03-08</t>
  </si>
  <si>
    <t>9.71 pounds</t>
  </si>
  <si>
    <t>4.40 kg</t>
  </si>
  <si>
    <t>23.6 x 11.8 x 54.5 inches</t>
  </si>
  <si>
    <t>59.94 x 29.97 x 138.43 cm</t>
  </si>
  <si>
    <t>HOMKIRT 植物架，带生长灯，10 层植物架室内室外，适合多种植物，木质高植物架花架，适合角落、庭院、花园、客厅</t>
  </si>
  <si>
    <t>带植物灯的植物架：植物架配备 T8 LED 植物灯全光谱，非常适合室内植物播种、生长、开花和结果。四头生长灯确保每一层的所有植物都能获得充足的光照并生长得更好。它易于安装，通过可扩展的设计将连接器电缆与管灯连接在一起。
坚固的结构：HOMKIRT 花架采用优质木材制成，以其强度和稳定性而闻名。所有架子均在 600℉ 高温下碳化，使其坚固耐用。花架的结构足够坚固，可以承受相当大的重量，但它重量轻且易于移动。最大承重为 200 磅。
大容量：这款 48 英寸高的植物架具有良好的存储容量，可容纳至少 10 多盆常规尺寸的盆栽。中间的架子非常适合展示高大或悬挂的植物。
轻松组装：按照说明或安装视频进行操作，可帮助您快速完成植物架。确保塑料接头的方向正确（它们有一个“向上”的一侧）和架子的两侧，然后再用锤子牢固地敲击到位。它配有工作手套（您的手不会变黑）、橡胶锤、园艺工具和备用零件，以防万一。您可以根据需要更改配置。
多功能架子：它不仅是室内植物的漂亮展示架，创造温室，也是送给植物爱好者的绝佳礼物。</t>
  </si>
  <si>
    <t>https://www.amazon.com/dp/B0CRTNNC85?psc=1</t>
  </si>
  <si>
    <t>92</t>
  </si>
  <si>
    <t>2024-01-22</t>
  </si>
  <si>
    <t>privategarden</t>
  </si>
  <si>
    <t xml:space="preserve">公司名称：yiwushichenyuezhizhipinyouxiangongsi-xiaoyangshi
办公地址：
傅村镇
四海铭门5幢2单元
金华市
金东区
浙江省
321015
CN
</t>
  </si>
  <si>
    <t>https://www.amazon.com/gp/help/seller/at-a-glance.html/ref=dp_merchant_link?seller=A1JCGG7MRGPTE0</t>
  </si>
  <si>
    <t>10 pounds</t>
  </si>
  <si>
    <t>4.54 kg</t>
  </si>
  <si>
    <t>16.5 x 12.5 x 5 inches</t>
  </si>
  <si>
    <t>41.91 x 31.75 x 12.70 cm</t>
  </si>
  <si>
    <t>刨花板</t>
  </si>
  <si>
    <t>立体式</t>
  </si>
  <si>
    <t>20*20毫米</t>
  </si>
  <si>
    <t>10 种不同的亮度</t>
  </si>
  <si>
    <t>自动循环定时</t>
  </si>
  <si>
    <t>带植物灯的室内植物架，9 层金属植物架，63 英寸高的植物架，适合室内植物多个大型植物架展示架，客厅、露台的转角植物架</t>
  </si>
  <si>
    <t>带植物灯的植物架】为了促进植物健康生长，我们为这款室内植物架配备了全光谱植物灯，以满足植物在不同阶段最需要的照明条件。三头生长灯确保所有层上的植物都能获得充足的光照。您可以将这个植物架放置在室内的任何地方，也不需要经常将植物移至室外以吸收光线。
【9层，63英寸高架植物架】这款63英寸植物架增加了高度，具有9层、9个盆架和2个挂钩，为您提供充足的存储空间来尽可能展示植物。此外，它还可以作为展示架，放置书籍、图片、收藏品、奖品、小装饰品、艺术品、工艺品等。这款高大的植物架将为您的家居装饰增添创意。
【稳定坚固】这款金属植物架的框架由 0.85 毫米厚的重型铁管制成，确保结构坚固，承载能力强。铁管表面涂有特殊烤漆，避免生锈。加厚板（15毫米厚）采用优质刨花板制成，并涂有防水层，以避免腐蚀、翘曲和卷曲。
【给植物爱好者的好礼物】这款植物架采用半月形弯曲形状设计，适合多种室内植物，是您家居装饰的独特而艺术的补充。您可以将它放置在您的客厅、卧室、门廊等处。并放置许多装饰品，而不仅仅是植物。这是送给您自己、家人或朋友的创意室内花园礼物。
【易于组装】无需复杂的安装。我们为您提供可能需要的所有工具，包括螺丝刀和小扳手。明确的说明将帮助您轻松地将分层植物架组合在一起。此外，我们还配备了家具绑带。如果您有孩子和宠物，可以将它们安装在花架上以防止倾倒。</t>
  </si>
  <si>
    <t>81</t>
  </si>
  <si>
    <t>800</t>
  </si>
  <si>
    <t>D</t>
  </si>
  <si>
    <t>2023-11-13</t>
  </si>
  <si>
    <t>Bestlead</t>
  </si>
  <si>
    <t xml:space="preserve">公司名称：guangzhoubaisilidekejifazhanyouxiangongsi
办公地址：
黄石街江夏北中路16号
207室
广州市
白云区
广东省
510000
CN
</t>
  </si>
  <si>
    <t>https://www.amazon.com/gp/help/seller/at-a-glance.html/ref=dp_merchant_link?seller=A31757WX0C1IRJ</t>
  </si>
  <si>
    <t>Plant Stands by BACEKOLL</t>
  </si>
  <si>
    <t>24.2 pounds</t>
  </si>
  <si>
    <t>10.98 kg</t>
  </si>
  <si>
    <t>53.75 x 22.75 x 2.5 inches</t>
  </si>
  <si>
    <t>136.53 x 57.79 x 6.35 cm</t>
  </si>
  <si>
    <t>20*30毫米</t>
  </si>
  <si>
    <t>3种模式、6级调光</t>
  </si>
  <si>
    <t>3种定时设置</t>
  </si>
  <si>
    <t>GREENSTELL 植物架，带生长灯，半月 7 层金属植物架，多层弧形梯子花盆架展示架，适用于室内客厅庭院花园阳台黑色（2 件装）</t>
  </si>
  <si>
    <t>带有可调节生长灯：我们的植物架提供两个可移动植物生长灯，您可以根据植物的生长情况选择放置灯的位置，以促进健康生长。此外，这两款双头植物灯具有3种模式、6级调光和3种定时设置，可以满足植物不同生长阶段的照明需求。
7 层高植物架：Greenstell 室内植物架有 7 层、12 个盆架和两个 S 形挂钩，为多种植物提供充足的存储和展示空间。此外，这款室内植物架还可用于展示装饰品、摆放书籍或其他小物品。它非常适合您的客厅、办公室、露台、阳台或任何冥想区域。
创意弧形设计：我们的角落植物架设计有半月形的弧形，它可以以不同的方式成为您空间的完美点缀。您可以将两个单元放在一起或分开，以匹配您房间的装饰，它也可以非常适合角落。其精致的外观可以提升客厅的整体美感，成为空间的亮点和装饰元素。
稳定坚固：Greenstell 金属植物架由 MDF 板制成，易于护理和擦拭，并防止生锈。此外，金属框架结构搭配20*30毫米的铁管，无论小盆盆景还是大盆盆景都坚固耐用。弧形设计有助于稳定性，并提供锚点以提高安全性。
易于组装和防倾倒装置：所有工具和硬件均包含在详细说明中。组装我们的植物支架既快速又容易。此外，我们还配备了防倾倒带。如果您有孩子和宠物，可以在植物架上安装带子以防止翻倒。</t>
  </si>
  <si>
    <t>https://www.amazon.com/dp/B09WHYLCDF?psc=1</t>
  </si>
  <si>
    <t>146</t>
  </si>
  <si>
    <t>600</t>
  </si>
  <si>
    <t>2022-07-08</t>
  </si>
  <si>
    <t>Homelly Direct</t>
  </si>
  <si>
    <t xml:space="preserve">公司名称：ARESON INC
办公地址：
2108 N ST STE N
SACRAMENTO
CA
95816
US
</t>
  </si>
  <si>
    <t>https://www.amazon.com/gp/help/seller/at-a-glance.html/ref=dp_merchant_link?seller=A189E82WYG6F8A</t>
  </si>
  <si>
    <t>Plant Stands by GREENSTELL</t>
  </si>
  <si>
    <t>44.4 pounds</t>
  </si>
  <si>
    <t>20.14 kg</t>
  </si>
  <si>
    <t>22.5 x 10.6 x 66.1 inches</t>
  </si>
  <si>
    <t>57.15 x 26.92 x 167.89 cm</t>
  </si>
  <si>
    <t>10W</t>
  </si>
  <si>
    <t>室内植物架，带植物灯，6 层高植物架，63 英寸室内植物金属植物架，半月形植物架展示架，2 件客厅、露台植物架</t>
  </si>
  <si>
    <t>【带植物灯的植物架】为了支持室内植物的蓬勃生长，我们在这款室内植物架中集成了全光谱植物灯，精准满足植物在不同阶段最需要的光照条件。双头生长灯确保每一层植物都有充足的光照。您可以将这个植物架放置在任何地方，无需频繁地重新移动植物以获得自然光。
【2 件装、6 层 63 英寸高植物架】这款半月形植物架有 6 层、12 个盆架和 4 个挂钩，为您提供宽敞的存储空间，可充分展示您的植物。此外，它还可以兼作一个展示架，可放置您的书籍、图片、收藏品、奖品、小装饰品、艺术品、工艺品等。这款植物架将为您的家居装饰增添创意时尚。
【稳定坚固】此金属植物架的框架由厚度为 0.85 毫米的重型铁管制成，确保结构坚固且承重能力强。铁管表面涂有特殊烤漆，以防生锈。加厚板（厚度 15 毫米）由优质刨花板制成，并具有防水层，可防止腐蚀、翘曲和卷曲。
【给花园爱好者的好礼物】这款植物架采用半月形弯曲形状设计，适合多种室内植物（包括两个植物架），是您家居装饰的独特艺术补充。您可以将它放置在客厅、卧室、门廊等地方，进行各种装饰，而不仅限于植物。它可作为创意室内花园礼物，适合作为给自己、家人或朋友的节日惊喜。
【易于组装】无需复杂的安装。我们提供您可能需要的所有工具，包括螺丝刀和小扳手。清晰的说明将帮助您轻松地将分层植物架组合在一起。此外，我们还配备了家具绑带。如果您有孩子和宠物，可以在花架上安装带子以防止翻倒。</t>
  </si>
  <si>
    <t>https://www.amazon.com/dp/B0CL4WHFVS?psc=1</t>
  </si>
  <si>
    <t>160</t>
  </si>
  <si>
    <t>2023-11-27</t>
  </si>
  <si>
    <t>33.5 pounds</t>
  </si>
  <si>
    <t>15.20 kg</t>
  </si>
  <si>
    <t>43.1 x 16.4 x 4.7 inches</t>
  </si>
  <si>
    <t>109.47 x 41.66 x 11.94 cm</t>
  </si>
  <si>
    <t>室内高植物架，带植物灯，7 层金属，适合多种植物，大型支架展示架，半月形架客厅、露台、阳台</t>
  </si>
  <si>
    <t>【带生长灯的植物架】为了促进植物健康生长，我们为植物架配备了生长灯，以满足您的植物在不同阶段最需要的光照条件。双头生长灯确保各层植物都能获得足够的光照。因此，您可以将这套植物架放置在任何地方，而且您也不需要经常将植物移到外面吸收光线。
【7 层室内植物架】这款 64 英寸高的植物架套装有 7 层、14 个盆栽架和 2 个衣架，为您提供大的存储空间，让您尽可能多地展示植物。有些层甚至可以容纳两个花盆。此外，这款植物架还可以满足您放置书籍、图片、收藏品、奖品、小摆设、艺术品、工艺品等的不同需求。
【稳定坚固】这款金属植物架的框架由 0.85 毫米厚的重型铁管制成，结构坚固，承载能力强。铁管表面涂有特殊烤漆，避免生锈。加厚板（15mm厚）采用优质刨花板制成，并涂有防水层，避免腐蚀、翘曲和卷曲。
【给植物爱好者的好礼物】这款带灯落地植物架（包括两个架子）采用半月形弯曲形状设计，为您的家居美增添独特的艺术气息。您可以将它放置在您的客厅、卧室、门廊、阳台等处。并放置许多装饰品，而不仅仅是植物。它也是送给您自己、家人或朋友的创意室内花园礼物。
【易于组装】无需复杂的安装。我们为您提供所有可能需要的工具，包括螺丝刀。明确的说明将帮助您轻松组装植物架。此外，我们还配备了家具绑带。如果您有孩子和宠物，您可以将它们安装在花架上以防止倾倒。</t>
  </si>
  <si>
    <t>https://www.amazon.com/dp/B0BS6PB4QQ?psc=1</t>
  </si>
  <si>
    <t>115</t>
  </si>
  <si>
    <t>2023-04-19</t>
  </si>
  <si>
    <t>35.8 pounds</t>
  </si>
  <si>
    <t>16.24 kg</t>
  </si>
  <si>
    <t>57 x 18.2 x 5 inches</t>
  </si>
  <si>
    <t>144.78 x 46.23 x 12.70 cm</t>
  </si>
  <si>
    <t>室内植物架，带植物灯，8 层室内植物架，62 英寸高植物架，适合多种室内植物，金属植物花架，S 形家用植物架，露台（黑色）</t>
  </si>
  <si>
    <t>带植物灯的植物架】为了促进室内植物的健康生长，我们为这款室内植物架配备了全光谱、定时功能和多种可调的植物灯，以满足植物在不同阶段最需要的照明条件。三头生长灯确保所有层上的植物都能获得充足的光照。您可以将此植物架放置在室内任何地方。无需经常将植物移至室外以吸收光线。
【8层，62英寸S形植物架】这款62英寸植物架具有8层、8个盆架和1个用于悬挂盆栽植物的挂钩，为您提供充足的存储空间来尽可能展示植物。高架花架可以节省您更多的空间，非常适合装饰房屋的角落。这款 Meatl 植物架具有创意和独特的 S 形状，将为您的家居装饰增添艺术感和活力。
【稳定坚固】该植物架的框架由 0.85 毫米厚的重型铁管制成，确保结构坚固，承载能力强。铁管表面涂有特殊烤漆，避免生锈。加厚板采用优质刨花板制成，并涂有防水层，以避免腐蚀、翘曲和卷曲。
【送给植物爱好者的绝佳礼物】这款植物支架采用类似“S”的优雅弯曲形状，适合多种室内植物，是一件美丽而富有创意的礼物，为客厅、卧室、门廊等增添一抹自然和优雅. 非常适合植物爱好者，它带来室内园艺的乐趣，使其成为各种节日的独特而持久的礼物。
【易于组装】无需复杂的安装。我们为您提供可能需要的所有工具，包括螺丝刀和小扳手。明确的说明将帮助您轻松地将分层植物架组合在一起。此外，我们还配备了家具绑带。如果您有孩子和宠物，可以将它们安装在植物支架上以防止翻倒。</t>
  </si>
  <si>
    <t>https://www.amazon.com/dp/B0CT86YXL3?psc=1</t>
  </si>
  <si>
    <t>148</t>
  </si>
  <si>
    <t>2024-02-25</t>
  </si>
  <si>
    <t>23.4 pounds</t>
  </si>
  <si>
    <t>10.61 kg</t>
  </si>
  <si>
    <t>50.75 x 23.25 x 2 inches</t>
  </si>
  <si>
    <t>128.91 x 59.06 x 5.08 cm</t>
  </si>
  <si>
    <t>HOMKIRT 角植物架带生长灯，14 层高植物架室内室外适合多种植物，木植物梯架支架展示花架适用于露台门廊花园客厅</t>
  </si>
  <si>
    <t>带全光谱生长灯的植物架：HOMKIRT 室内植物架配备四头全光谱生长灯，柔和的黄灯模拟自然日光，为您的植物茁壮成长提供必要的光线，即使在自然阳光较少的地区也是如此。灯带长 11.8 英寸，配有定时器（6、9 或 12 小时）和调光器，让您调节亮度，并能够决定是否要打开一盏、两盏或所有灯。
耐用材料：HOMKIRT 植物架由实木制成，在 600°F 高温下碳化，使架子具有漂亮的染色外观，坚固且防风雨，可在室内或室外使用。它足够坚固，可以在底部容纳一些重型花盆。最大承重330磅，移动轻便。
大容量：高大的植物架有 14 层，可容纳 14-20 个普通花盆，并且架子间距具有不同高度以容纳植物，为不断生长的植物品种提供了分支空间。
节省空间：角落植物架占用很少的空间，同时保持植物井井有条，非常适合角落、窗户、客厅、公寓或小空间。
轻松组装：按照安装说明或视频进行操作，可帮助您快速完成花架。我们提供用于组装的所有部件、锤子和手套。安装前请戴上手套，以免受伤或弄脏双手。请注意，不正确的安装会影响植物架的稳定性。 PS：组装时所有接头上的2个点必须朝上。错误的方向可能会导致部件无法组装在一起。</t>
  </si>
  <si>
    <t>https://www.amazon.com/dp/B0D1KDVYS8?psc=1</t>
  </si>
  <si>
    <t>130</t>
  </si>
  <si>
    <t>2024-05-17</t>
  </si>
  <si>
    <t>11 pounds</t>
  </si>
  <si>
    <t>4.99 kg</t>
  </si>
  <si>
    <t>16 x 12 x 4 inches</t>
  </si>
  <si>
    <t>40.64 x 30.48 x 10.16 cm</t>
  </si>
  <si>
    <t>带植物灯的室内植物架，9 层金属植物架，64 英寸高的植物架，适合室内植物多个大型植物架展示架，适用于客厅、露台的弧形植物架</t>
  </si>
  <si>
    <t>【带植物灯的植物架】为了促进植物健康生长，我们为这款室内植物架配备了全光谱植物灯，以满足植物在不同阶段最需要的照明条件。三头生长灯确保所有层上的植物都能获得充足的光照。您可以将这个植物架放置在室内的任何地方，也不需要经常将植物移至室外以吸收光线。
【9层，64英寸高架植物架】这款64英寸植物架增加了高度，具有9层、18个盆架和4个挂钩，为您提供充足的存储空间来尽可能展示植物。此外，它还可以作为展示架，放置书籍、图片、收藏品、奖品、小装饰品、艺术品、工艺品等。这款高大的植物架将为您的家居装饰增添创意。
【稳定坚固】这款金属植物架的框架由 0.85 毫米厚的重型铁管制成，确保结构坚固，承载能力强。铁管表面涂有特殊烤漆，避免生锈。加厚板（15毫米厚）采用优质刨花板制成，并涂有防水层，以避免腐蚀、翘曲和卷曲。
【送给植物爱好者的绝佳礼物】这款植物架采用半月形弯曲设计，可容纳多种室内植物（包括两个植物架），为您的家居装饰增添独特而艺术气息。您可以将其放置在客厅、卧室、门廊等。并放置许多装饰品，而不仅仅是植物。这是送给自己、家人或朋友的创意室内花园礼物。
【易于组装】无需复杂的安装。我们为您提供可能需要的所有工具，包括螺丝刀和小扳手。明确的说明将帮助您轻松地将分层植物架组合在一起。此外，我们还配备了家具绑带。如果您有孩子和宠物，可以将它们安装在花架上以防止倾倒。</t>
  </si>
  <si>
    <t>https://www.amazon.com/dp/B0CHS4VL4C?psc=1</t>
  </si>
  <si>
    <t>217</t>
  </si>
  <si>
    <t>400</t>
  </si>
  <si>
    <t>2023-11-22</t>
  </si>
  <si>
    <t>44.1 pounds</t>
  </si>
  <si>
    <t>20.00 kg</t>
  </si>
  <si>
    <t>54 x 23.5 x 4.45 inches</t>
  </si>
  <si>
    <t>137.16 x 59.69 x 11.30 cm</t>
  </si>
  <si>
    <t>可调节</t>
  </si>
  <si>
    <t>3 种光谱模式7级亮度调节</t>
  </si>
  <si>
    <t>Barrina 植物支架，带植物灯，6 层植物架，带 5 件装 50W 全光谱超薄植物灯面板，3 种模式，自动定时器，梯形花盆支架展示架 15.7 英寸长 x 11.8 英寸宽 x 70.9 英寸高</t>
  </si>
  <si>
    <t>180 厘米高种植架和植物灯的组合：15.7 英寸长 x 11.8 英寸宽 x 70.9 英寸高 6 层植物支架和 5 件装 50 瓦（5 x 10 瓦）超薄植物灯板。适合种植或展示您的室内它是一款专业的全光谱植物生长灯，适用于室内植物、种子起始、水培、多肉植物、花卉、蔬菜等。
全光谱 LED 生长灯面板：Barrina 生长灯面板 1 英尺为室内植物提供全光谱阳光替代。我们根据植物的吸收比例提供最合理的生长光波。总共630颗LED，功耗仅50W，替代310W普通植物灯。 95%以上的光能可以被植物吸收。对于处于种子萌芽、营养和开花周期的植物来说，这是一个很好的选择
多功能：我们的植物生长灯具有 3 种光谱模式、7 种可调光选项（100%-90%-75%-60%-45%-30%-15%）和 3 种周期定时设置（3H/6H/12H），适合植物生长的每个周期，节省电力的同时也保证了植物生长的光照需求。并在您工作或度假时照顾好您的植物，轻松便捷
易于安装：包装内有内置植物支架安装说明，无需任何工具。并且每层都配有PP防水垫，防止浇水时植物灯受损
您将获得：5 x Barrina 生长灯板、1 x AC/DC 适配器、1 x 电源线（带开启/关闭定时器）、4 x 连接线、1 x 钩环胶带、24 x 卡入式粘合剂、24 x 电缆扎带、6 x 金属丝架、6 x PP 垫、1 x 植物架配件套件、1 x 安装手册</t>
  </si>
  <si>
    <t>https://www.amazon.com/dp/B0C77GCFN3?psc=1</t>
  </si>
  <si>
    <t>438</t>
  </si>
  <si>
    <t>$15.00</t>
  </si>
  <si>
    <t>2023-08-16</t>
  </si>
  <si>
    <t>INW LIGHTING</t>
  </si>
  <si>
    <t xml:space="preserve">公司名称：zhongshan shi bailina zhaoming dianqiyouxiangongsi
办公地址：
新茂工业大道13号B栋五楼之一
中山市
横栏镇
广东
528400
CN
</t>
  </si>
  <si>
    <t>https://www.amazon.com/gp/help/seller/at-a-glance.html/ref=dp_merchant_link?seller=A1V31LM9AH9FRH</t>
  </si>
  <si>
    <t>16.28 pounds</t>
  </si>
  <si>
    <t>7.38 kg</t>
  </si>
  <si>
    <t>16.53 x 12.6 x 7.09 inches</t>
  </si>
  <si>
    <t>41.99 x 32.00 x 18.01 cm</t>
  </si>
  <si>
    <t>8W</t>
  </si>
  <si>
    <t>3种灯光模式和8种亮度调节</t>
  </si>
  <si>
    <t>Barrina 植物架，带植物灯全光谱，5 层盆栽转角植物架，带植物灯面板，可调光 24W (3 x 8W) LED 植物灯，带定时器，适用于庭院花园、客厅</t>
  </si>
  <si>
    <t>照亮您的生活空间：Barrina 植物架配有全光谱生长灯，通过我们的照明植物架的迷人光芒提升您的家居装饰。这不仅仅是一个产品，更是一种氛围！
可调节植物生长照明：Barrina植物灯有3种光谱模式可设置，以满足植物生长不同阶段的需求，以及8级可调光选项（100%-87.5%-75%-62.5%-50%-37.5%-25） %-12.5%) 适用于植物生长的每个周期，使用 Barrina 植物生长灯条可满足您植物的特定需求
时间正确：内置定时器提供 3/6/12 小时，并会在第二天同一时间自动打开和关闭，无需拔下/重新插入，您可以轻松管理植物的照明时间表
防冬植物支持：即使在自然阳光稀缺的沉闷冬季，Barrina 植物生长灯带也能提供足够的 PPFD 来支持植物生长。
坚固的支架和简单的安装：用于支架的 MDF 材料确保了耐用性和质量，而详细的说明使组装变得快速和简单。</t>
  </si>
  <si>
    <t>https://www.amazon.com/dp/B0CNPWTGNV?psc=1</t>
  </si>
  <si>
    <t>Patio, Lawn &amp; Garden:Gardening &amp; Lawn Care:Greenhouses &amp; Plant Germination Equipment:Lighting:Growing Light Fixtures</t>
  </si>
  <si>
    <t>Plant Growing Light Fixtures</t>
  </si>
  <si>
    <t>37</t>
  </si>
  <si>
    <t>$10.00</t>
  </si>
  <si>
    <t>2024-01-07</t>
  </si>
  <si>
    <t>Plant Growing Light Fixtures by Barrina</t>
  </si>
  <si>
    <t>10.05 pounds</t>
  </si>
  <si>
    <t>4.56 kg</t>
  </si>
  <si>
    <t>13.35 x 13.3 x 6.54 inches</t>
  </si>
  <si>
    <t>33.91 x 33.78 x 16.61 cm</t>
  </si>
  <si>
    <t>带植物灯的 Dreyoo 植物架，带全光谱植物灯的室内角落木植物架，用于客厅阳台展示的复古多层花盆架（9 层形状）</t>
  </si>
  <si>
    <t>🌱【带生长灯的植物架】为了促进植物健康生长，我们为植物架配备了生长灯，以满足您的植物在不同阶段所需的光照条件；您可以将这款带有植物生长灯的植物架放置在任何地方，植物生长灯可以帮助您可爱的植物生长良好，而且您也不需要经常将植物移到外面吸收光线
🌳【9盆植物架】这款高大的植物架由经过1000华氏度高温碳化的木材制成，使这款植物架更加耐用和耐用；花盆支架尺寸为 62.01 x 22.44 x 11.61 英寸（高 x 长 x 宽），增加您的垂直存储空间，以展示各种生机勃勃的盆花，而不占用太多地板空间
🌞【全光谱植物灯】这种条状植物灯发出380nm至800nm的波长，使您的室内植物就像生活在自然阳光下一样；植物生长灯具有 3 种照明模式、9 种亮度级别（10-100%）和自动定时器（3/6/12 小时），以在不同的生长阶段提供最适合的亮度； LED植物灯配有70.87英寸电缆和直流端口充电器，满足您方便稳定的供电需求
🍀【易于组装】塑料接头和小锤子可以轻松地将这些木棍组装成稳定的展示架；植物生长灯配有 3 种安装配件（11 个扎带、21 个螺丝和 6 个双面胶带），可轻松安装到这款多功能展示架上；您可以根据需要灵活选择安装方式；按照明确的使用说明书或扫描二维码获取安装视频，让您在20分钟内轻松安装
💖【广泛应用】带生长灯的植物架适用于多种盆景和花园室内植物，如多肉植物、种子、水培、花卉、蔬菜和小型水果植物；将您的花盆放置在这款复古植物架上，为您的室内温室、家庭或办公室增添更多活力</t>
  </si>
  <si>
    <t>https://www.amazon.com/dp/B0C81C1YN9?psc=1</t>
  </si>
  <si>
    <t>226</t>
  </si>
  <si>
    <t>A</t>
  </si>
  <si>
    <t>2023-09-12</t>
  </si>
  <si>
    <t>Dreamyo</t>
  </si>
  <si>
    <t xml:space="preserve">公司名称：shenzhenshi zhiyunwangluo kejiyouxiangongsi
办公地址：
福田街道福山社区彩田南路2030号澳新亚大厦2610N
深圳市
福田区
广东省
518000
CN
</t>
  </si>
  <si>
    <t>https://www.amazon.com/gp/help/seller/at-a-glance.html/ref=dp_merchant_link?seller=A1DWF2FYAPMTIY</t>
  </si>
  <si>
    <t>10.68 pounds</t>
  </si>
  <si>
    <t>4.84 kg</t>
  </si>
  <si>
    <t>17.1 x 13.5 x 7.3 inches</t>
  </si>
  <si>
    <t>43.43 x 34.29 x 18.54 cm</t>
  </si>
  <si>
    <t>3种灯光模式和10种亮度调节</t>
  </si>
  <si>
    <t>带生长灯的木植物架室内植物户外角落植物架花架客厅阳台花园（16 盆植物架）</t>
  </si>
  <si>
    <t>角落植物架：如何设置的不同选项。转角植物架不占用太多空间，适合在小区域内整理植物。例如窗户、门廊、庭院、公寓、公寓、卧室或客厅。
SUNLIKE全光谱：配备380nm至780nm全光谱LED生长灯，为植物提供自然阳光。通过设置定时器，您可以让灯光在指定的时间自动打开或关闭。同时，不同的调光模式可以满足植物不同阶段的照明需求。当您的植物缺乏阳光时，为室内、冬季、阴天和雨天提供充足的光照。
耐用的木材：植物架由优质木材制成，在 600°F 高温下碳化，使架子具有质朴的外观。它稳定且耐热，可在室内和室外晴天使用。
16盆花盆架：独特的设计，至少可放置16个花盆。植物架就像一件艺术品装饰，让你的植物空间错落有致。您可以在室内和室外使用，例如客厅、花园、阳台和卧室。
易于组装：明确的说明和塑料接头使其易于组装。您可以在 15 分钟内完成。我们还为您提供可能需要的所有工具。</t>
  </si>
  <si>
    <t>https://www.amazon.com/dp/B0C8MGL1RF?psc=1</t>
  </si>
  <si>
    <t>208</t>
  </si>
  <si>
    <t>5%</t>
  </si>
  <si>
    <t>2023-08-01</t>
  </si>
  <si>
    <t>Solumifunzione-us</t>
  </si>
  <si>
    <t xml:space="preserve">公司名称：yiwushichangdemaoyiyouxiangongsi
办公地址：
前店一区31二单元
408室
义乌市
福田街道
浙江省
322000
CN
</t>
  </si>
  <si>
    <t>https://www.amazon.com/gp/help/seller/at-a-glance.html/ref=dp_merchant_link?seller=A1V3B5OEU21RDN</t>
  </si>
  <si>
    <t>14.26 pounds</t>
  </si>
  <si>
    <t>6.47 kg</t>
  </si>
  <si>
    <t>17.05 x 12.83 x 7.83 inches</t>
  </si>
  <si>
    <t>43.31 x 32.59 x 19.89 cm</t>
  </si>
  <si>
    <t>有</t>
  </si>
  <si>
    <t>30W</t>
  </si>
  <si>
    <t>3 种光谱模式</t>
  </si>
  <si>
    <t>机械定时器</t>
  </si>
  <si>
    <t>Barrina 植物支架，带室内植物生长灯，4 层植物架，带 6 件装 180W T8 3FT 全光谱生长灯，用于种子启动、多肉植物、可设置定时器插座 (35.4&amp;quot;x13.8&amp;quot;x59&amp;quot;)</t>
  </si>
  <si>
    <t>4 层结构：室内温室有 4 个可调节高度的层，整体尺寸为 35.4 英寸长 x 13.8 英寸宽 x 59 英寸高，总重量为 220 磅。它为您盛开的花朵、发芽的植物、微型蔬菜和蔬菜提供了合适的空间
全光谱生长灯：温室套装配有 6 个 3 英尺 T8 LED 生长灯，每个都配有反射器，以提高效率、促进植物生长和保护眼睛。此外，机械定时器可以根据您的喜好对您的日程进行编程，每天重复一次
耐用帐篷：耐用帐篷由 EVA 材料制成，确保使用寿命。其高透光率盖可保持内部的温暖和湿度水平，使您可以从温室外部监控植物。为您的植物创造理想的生长环境
易于组装：Barrina 迷你温室储物架可以轻松组装或拆卸，无需工具。此外，配备的脚轮可以轻松移动，并且可以锁定以根据需要安全地定位植物架
您将获得：Barrina 金属植物支架套件 x1、T8 LED 生长灯套装 x1、温室帐篷 x1、钩环胶带 x1、机械定时器 x1、温湿度计 x1、安装手册 x1、2 年保修。如果您有任何安装问题，请联系 Barrina</t>
  </si>
  <si>
    <t>https://www.amazon.com/dp/B09Z1X26S8?psc=1</t>
  </si>
  <si>
    <t>Patio, Lawn &amp; Garden:Gardening &amp; Lawn Care:Greenhouses &amp; Plant Germination Equipment:Lighting:Growing Lamps</t>
  </si>
  <si>
    <t>Plant Growing Lamps</t>
  </si>
  <si>
    <t>$55.00</t>
  </si>
  <si>
    <t>2022-12-12</t>
  </si>
  <si>
    <t>Plant Growing Lamps by Barrina</t>
  </si>
  <si>
    <t>25 pounds</t>
  </si>
  <si>
    <t>11.34 kg</t>
  </si>
  <si>
    <t>35.8 x 14.8 x 6.5 inches</t>
  </si>
  <si>
    <t>90.93 x 37.59 x 16.51 cm</t>
  </si>
  <si>
    <t>室内温室</t>
  </si>
  <si>
    <t>Barrina 迷你温室，带 LED 生长灯，适用于室内植物，4 层便携式金属植物支架，带轮子，带帐篷的植物架，6 件带定时器和温湿度计的植物灯，35.4x13.8x59 英寸</t>
  </si>
  <si>
    <t>4 层结构：室内温室有 4 个可调节高度的层，整体尺寸为 35.4 英寸长 x 13.8 英寸宽 x 59 英寸高，总重量为 220 磅。它为您盛开的花朵、发芽的植物、微型蔬菜和蔬菜提供了合适的空间
全光谱生长灯：温室套装配有 6 个 3 英尺 T8 LED 生长灯，每个都配有反射器，以提高效率、促进植物生长和保护眼睛。此外，机械定时器可以根据您的喜好对您的日程进行编程，每天重复一次
耐用帐篷：耐用帐篷由 EVA 材料制成，确保使用寿命。其高透光率盖可保持内部的温暖和湿度水平，使您可以从温室外部监控植物。为您的植物创造理想的生长环境
易于组装：Barrina 迷你温室储物架可以轻松组装或拆卸，无需工具。此外，配备的脚轮可以轻松移动，并且可以锁定以根据需要安全地定位植物架
您将收到：Barrina 金属植物支架套件 x1、T8 LED 植物灯套件 x1、温室帐篷 x1、魔术贴 x1、机械定时器 x1、温湿度计 x1、安装手册 x1、2 年保修。如果您有任何安装问题，请联系 Barrina</t>
  </si>
  <si>
    <t>https://www.amazon.com/dp/B0BR91LQQ5?psc=1</t>
  </si>
  <si>
    <t>200</t>
  </si>
  <si>
    <t>$45.00</t>
  </si>
  <si>
    <t>2023-03-14</t>
  </si>
  <si>
    <t>30.9 pounds</t>
  </si>
  <si>
    <t>14.02 kg</t>
  </si>
  <si>
    <t>35.4 x 13.8 x 59 inches</t>
  </si>
  <si>
    <t>89.92 x 35.05 x 149.86 cm</t>
  </si>
  <si>
    <t>带植物灯的金属植物架多花盆盆架架子展示适用于露台花园角落阳台客厅</t>
  </si>
  <si>
    <t>金属植物架：垂直七层植物架可容纳至少 8 盆可爱的植物。它易于存放且节省空间，适合放置在家里的任何角落。这是一个可爱的植物收藏展示架。
用途广泛：这款植物架由优质铁制成，我们的植物架可以在室内日常使用多年。除了展示您可爱的盆景外，您还可以用它来拍摄您美丽的回忆、小盆景的照片。有纪念意义的装饰品，冠军奖杯和奖杯。
全光谱生长光：它发出从 380nm 到 800nm 的所有波长 - 就像自然阳光一样。事实证明，它可以加速光合作用，从而有效促进室内生长。用它拯救你的黑暗室内植物！
令人惊叹的家居装饰：这款金属花盆架配有我们独特的全光谱 LED 生长灯 - 定制设计完美贴合架子，提供更均匀的光线和体面的整体外观。
组装方便：简单的模块化结构，易于安装和拆卸。在说明书的帮助下，您可以轻松组装整个装置。如果您在安装时遇到任何问题，请联系我们。</t>
  </si>
  <si>
    <t>https://www.amazon.com/dp/B0C1GQ4VZY?psc=1</t>
  </si>
  <si>
    <t>385</t>
  </si>
  <si>
    <t>2023-04-06</t>
  </si>
  <si>
    <t>10.63 pounds</t>
  </si>
  <si>
    <t>4.82 kg</t>
  </si>
  <si>
    <t>25.8 x 12.2 x 3.6 inches</t>
  </si>
  <si>
    <t>65.53 x 30.99 x 9.14 cm</t>
  </si>
  <si>
    <t>带植物灯的 Dreyoo 植物架，带全光谱植物灯的室内角落木植物架，复古多层花盆架，用于客厅阳台植物展示（11 层）</t>
  </si>
  <si>
    <t>生长灯的植物架：为了促进植物健康生长，我们为植物架配备了生长灯，以满足您的植物在不同阶段所需的光照条件；您可以将这个带生长灯的植物架放置在任何地方，植物生长灯可以帮助您可爱的植物健康生长，您也不需要经常将植物移到外面吸收光照
11 盆植物架：这款高植物架由天然木材制成，经过 1000 华氏度高温碳化，使这款高植物架更加耐用、耐用；花盆架尺寸为 62.01 英寸高 x 29.53 英寸长 x 11.61 英寸宽，充分利用您的垂直存储空间来展示各种生机勃勃的盆花；我们的角落植物架为您的植物展示和生长提供充足的空间和灯光
全光谱生长灯：这种条形生长灯发射从 380nm 到 800nm 的所有波长，让您的室内植物就像生活在自然阳光下一样；这种植物生长灯有 3 种照明模式、9 种亮度级别（10% -100%）和自动定时器（3/6/12 小时），可在不同的生长阶段提供最合适的亮度；此外，这款 LED 生长灯配有 70.86 英寸电缆和 DC 端口充电器，可满足您方便稳定的电源需求
易于组装：塑料接头和小锤可轻松将这些木棍组装成稳定的展示柜；植物生长灯配有 3 种安装配件（13 个扎带、25 个螺丝和 7 个双面胶带），可轻松连接到展示架；按照明确的说明手册或扫描二维码获取安装视频，让您在 20 分钟内轻松完成安装
应用广泛：带生长灯的植物架适用于多种盆景和花园室内植物，如多肉植物、种子、水培、花卉、蔬菜和小型水果植物；将您的花盆放置在这款复古植物架上，为您的室内温室、家庭或办公室增添更多活力</t>
  </si>
  <si>
    <t>https://www.amazon.com/dp/B0CLG3ZH7Y?psc=1</t>
  </si>
  <si>
    <t>1538</t>
  </si>
  <si>
    <t>2023-12-15</t>
  </si>
  <si>
    <t>12.62 pounds</t>
  </si>
  <si>
    <t>5.72 kg</t>
  </si>
  <si>
    <t>29.53 x 11.61 x 46.06 inches</t>
  </si>
  <si>
    <t>75.01 x 29.49 x 116.99 cm</t>
  </si>
  <si>
    <t>密度木板</t>
  </si>
  <si>
    <t>带植物灯的室内植物支架全光谱，6 层胡桃木角木质高植物植物灯支架，可调光 60W(6x10W) LED 植物灯带定时器，适用于花园、客厅</t>
  </si>
  <si>
    <t>【坚固的植物架】51.2"HX 14.9"LX 9"W 胡桃木植物灯架采用 MDF（中密度纤维板）板、中密度木板和坚固的杆子，提高植物架的稳定性。它比与其他木架相比，防潮、耐磨、阻燃，为植物提供可靠的空间。
【3种灯光模式和7种亮度调节】三种灯光模式（黄光/混合光/白光）。 LED全光谱光类似于自然光。满足植物不同生长阶段的需求。 7级亮度调节（100%-90%-75%-60%-45%-30%-15%），适合植物生长的各个周期，为植物提供更合适的亮度
【3/6/12 定时和散热】自动循环定时（3/6/12 小时），系统将在设定的时间后自动关闭和打开，确保您的植物即使在度假或忙于工作时也能得到最佳护理。超薄生长灯板采用铝材料设计，提供出色的冷却性能，从而消除了对过热的担忧
【六个全光谱 LED 生长灯】这款生长灯专为 400-780nm 全光谱设计，模拟阳光照明。超大植物灯板照射面积更大。超亮光板功耗仅10W，高效节能，是所有室内植物生长的好选择
【照亮您的生活空间】植物灯架发出温暖舒缓的光线。将其放置在室内角落，可以为您的生活空间增添装饰和环境感。在照顾植物的同时营造温馨轻松的氛围</t>
  </si>
  <si>
    <t>https://www.amazon.com/dp/B0CQJC2J59?psc=1</t>
  </si>
  <si>
    <t>114</t>
  </si>
  <si>
    <t>$25.00</t>
  </si>
  <si>
    <t>2023-12-17</t>
  </si>
  <si>
    <t>fwtech</t>
  </si>
  <si>
    <t xml:space="preserve">公司名称：zengfanwei
办公地址：
白藤一路西369号6栋503房
珠海市
斗门区
广东省
519000
CN
</t>
  </si>
  <si>
    <t>https://www.amazon.com/gp/help/seller/at-a-glance.html/ref=dp_merchant_link?seller=A255MUU4S5MLO1</t>
  </si>
  <si>
    <t>12 Pounds</t>
  </si>
  <si>
    <t>5.44 kg</t>
  </si>
  <si>
    <t>14.9 x 9 x 51.2 inches</t>
  </si>
  <si>
    <t>37.85 x 22.86 x 130.05 cm</t>
  </si>
  <si>
    <t>2.0厘米</t>
  </si>
  <si>
    <t>POZILAN 植物架室内带生长灯，8 层高植物架，适合室内植物多种，金属植物架展示架，室内植物花架，客厅、花园、露台</t>
  </si>
  <si>
    <t>优雅的多功能植物架] 这款金属植物架采用优雅的树形设计，为您的室内或室外空间增添优雅和魅力。它可容纳不同尺寸和形状的花盆，让您以时尚的方式展示您喜爱的植物。您还可以将其用作书籍、杂志和其他装饰品的储物架。
[带植物灯的植物架] 这款室内植物架配备 3 个植物灯，具有 10 种不同的亮度级别，可提供 3/9/12 小时的定时照明，让您轻松在室内种植植物，省去移动植物的麻烦到外面去晒太阳。
[持久且耐候] 这款植物支架由优质钢管（0.8 英寸）和刨花板（15 毫米厚）制成，坚固耐用。金属框架涂有防锈漆，可承受恶劣的天气条件。木板表面光滑，具有防水涂层，非常容易清洁。
[节省空间且易于安装] 这款植物架尺寸为 62.2 英寸 x 19.7 英寸 x 10.3 英寸，适合任何角落。室内植物架可以为您节省大量地面空间，同时打造令人惊叹的垂直花园。使用随附的工具和说明，可以轻松组装。这款室内植物架还配有家具绑带，因此您可以将其固定在墙上，以防止孩子和宠物翻倒。
[给植物爱好者的完美礼物] 这款带有生长灯的植物架是展示您的园艺技能和美化您的家的好方法。带生长灯的植物架也是送给热爱园艺或装饰的朋友和家人的贴心礼物。您可以将它放置在客厅、卧室、入口、庭院、花园等处。作为家居装饰的独特艺术补充。</t>
  </si>
  <si>
    <t>https://www.amazon.com/dp/B0CSYS21HW?psc=1</t>
  </si>
  <si>
    <t>124</t>
  </si>
  <si>
    <t>2024-03-13</t>
  </si>
  <si>
    <t xml:space="preserve">公司名称：Guangzhou Jiakou Biotechnology Co Ltd
办公地址：
黄石街江夏北中路16号205室
广州市
白云区
510000
CN
</t>
  </si>
  <si>
    <t>https://www.amazon.com/gp/help/seller/at-a-glance.html/ref=dp_merchant_link?seller=A2FB7V8O6J2ZMR</t>
  </si>
  <si>
    <t>Plant Stands by POZILAN</t>
  </si>
  <si>
    <t>24.4 pounds</t>
  </si>
  <si>
    <t>11.07 kg</t>
  </si>
  <si>
    <t>62.2 x 19.7 x 10.3 inches</t>
  </si>
  <si>
    <t>157.99 x 50.04 x 26.16 cm</t>
  </si>
  <si>
    <t>室内高植物架，带植物灯，8 层金属植物架，适合室内植物多个，大型植物架展示架，客厅、阳台方形花卉植物架</t>
  </si>
  <si>
    <t>带植物灯的植物架】为了满足植物生长各个阶段的特定光照要求，我们在这款室内植物架中集成了全光谱植物灯（可定时器且可调节亮度）。植物生长灯保证每一层植物都有充足的光照覆盖。因此，您可以将此植物架放置在任何地方，无需经常将植物移至室外以确保适当的光照。
【创新方形梯子设计】这款独特的高植物架将梯子和经典方形设计独特地结合在一起，最大限度地提高了垂直和角落空间，优化了空间利用率。不同的架子高度可容纳不同的植物类型，开放的空间确保植物不受任何阻碍地接受充足的阳光。
【植物容量大】作为 8 层大型植物架（高 71 英寸），该植物架适合室内植物，可容纳至少 9 个常规尺寸的花盆。顶部单杠和平板专为悬挂植物和小型盆景植物而设计。这个角落植物架可让您展示各种植物。
【钢木结构】改善传统纯木植物架的缺陷，该金属植物架的框架（重型0.85mm铁管，烤漆防止生锈）可以确保结构坚固和出色的承重性。加厚板（12毫米厚）由优质刨花板制成，并经过防水层处理，可防止腐蚀、翘曲和卷曲。
【给植物爱好者的好礼物】提供您可能需要的所有工具，使组装这款分层植物架变得容易。它非常适合放置在客厅、卧室或门廊，可用作植物、书籍、图片、收藏品、小装饰品、艺术品等的展示架。此外，它也是送给家人或朋友的一份贴心且富有创意的室内花园礼物。</t>
  </si>
  <si>
    <t>https://www.amazon.com/dp/B0CW54X3YH?psc=1</t>
  </si>
  <si>
    <t>335</t>
  </si>
  <si>
    <t>2024-03-18</t>
  </si>
  <si>
    <t>32.1 pounds</t>
  </si>
  <si>
    <t>14.56 kg</t>
  </si>
  <si>
    <t>41 x 12 x 7.5 inches</t>
  </si>
  <si>
    <t>104.14 x 30.48 x 19.05 cm</t>
  </si>
  <si>
    <t>室内高植物架，带生长灯，6 层金属植物架，适合室内植物多个，大型植物架展示架，客厅、露台用方形花卉植物架（黑色）</t>
  </si>
  <si>
    <t>带生长灯的植物架】为了促进植物健康生长，我们为这款室内植物架配备了全光谱生长灯，以满足您的植物在不同阶段最需要的光照条件。四头生长灯确保各层植物都能获得充足的光照。因此，您可以将此植物架放置在任何地方，而无需经常将植物移至室外以获得光照。
【6 层大型植物架】这款 71 英寸高的植物架有 6 层，架子宽敞，足以容纳至少 8 盆以上的常规尺寸花盆。可安装 6 个 S 形挂钩展台顶部提供大的储物空间，让您尽可能多地展示植物。
【坚固稳定】这款金属植物架的框架由 0.85 毫米厚的重型铁管制成，确保结构坚固，承载能力强。铁管表面涂有特殊烤漆，避免生锈。加厚板（15毫米厚）采用优质刨花板制成，并涂有防水层，以避免腐蚀、翘曲和卷曲。
【给植物爱好者的好礼物】这款角落植物架融合了梯子和经典的方形设计，是您家居装饰的独特而艺术的补充。您可以将它放在客厅、卧室、门廊中展示植物，甚至书籍、图片、收藏品、奖品、小装饰品、艺术品、工艺品等。它也将是在特殊节日送给您自己、家人或朋友的创意室内花园礼物。
【易于组装】无需复杂的安装。我们为您提供可能需要的所有工具，包括螺丝刀和小扳手。明确的说明将帮助您轻松地将分层植物架组合在一起。此外，我们还配备了家具绑带。如果您有孩子和宠物，可以将它们安装在花架上以防止倾倒。</t>
  </si>
  <si>
    <t>https://www.amazon.com/dp/B0CLRT1T7P?psc=1</t>
  </si>
  <si>
    <t>347</t>
  </si>
  <si>
    <t>2023-12-03</t>
  </si>
  <si>
    <t>33.9 pounds</t>
  </si>
  <si>
    <t>15.38 kg</t>
  </si>
  <si>
    <t>45 x 12 x 6 inches</t>
  </si>
  <si>
    <t>114.30 x 30.48 x 15.24 cm</t>
  </si>
  <si>
    <t>带植物灯的室内植物架、6 层金属植物架、55 英寸大型室内植物架、转角植物架展示架、客厅、露台用高植物架</t>
  </si>
  <si>
    <t>【带植物灯的植物架】为了促进植物健康生长，我们在这款室内植物架上安装了全光谱植物灯，满足植物不同生长阶段的照明需求。三头生长灯确保每一层植物都有充足的光线。您可以将这个植物架放置在任何地方，而无需经常将植物移到户外以获得光照。
【6 层，55 英寸高植物架】这款转角植物架有 6 层、10 个盆架以及悬挂区域，为您提供充足的存储空间，可充分展示您的植物。此外，它还可以作为展示架可放置您的书籍、收藏品、奖品、小装饰品、艺术品、工艺品等。这款植物架将创造性地增强您的家居装饰。
【坚固稳定】这款金属植物架的框架由 0.85 毫米厚的重型铁管制成，呈梯形，确保结构坚固且承重能力出色。其表面涂有特殊烤漆，避免生锈。优质刨花板（15 毫米厚）涂有防水层，可避免腐蚀、翘曲和卷曲。
【易于组装】无需复杂的安装。我们为您提供可能需要的所有工具，包括螺丝刀。明确的说明将帮助您轻松地将这款分层植物架组合在一起。此外，我们还配备了家具绑带。如果您有孩子和宠物，可以将它们安装在花架上以防止倾倒。
【送给植物爱好者的好礼物】这款适合多种室内植物的植物架采用简约的双梯形设计，为您的家居装饰增添创意和艺术气息。您可以将它放在客厅、卧室、门廊，甚至角落里。这也是一款创意十足的室内花园礼物，适合送给自己、家人或朋友。</t>
  </si>
  <si>
    <t>https://www.amazon.com/dp/B0CQM551J4?psc=1</t>
  </si>
  <si>
    <t>350</t>
  </si>
  <si>
    <t>2024-01-30</t>
  </si>
  <si>
    <t>31.7 pounds</t>
  </si>
  <si>
    <t>14.38 kg</t>
  </si>
  <si>
    <t>37.1 x 13.9 x 6.2 inches</t>
  </si>
  <si>
    <t>94.23 x 35.31 x 15.75 cm</t>
  </si>
  <si>
    <t>植物架室内室外木质植物架，带生长灯，适用于角落木木质分层植物架支架整理器展示，适用于室内室外花园阳台客厅办公室家庭角落（5 盆）</t>
  </si>
  <si>
    <t>大容量，多种用途：我们的户外植物架的独特设计不仅可以放置花盆，还可以放置储物盒、装饰品、书籍、鞋子、相册和其他用品。而且高大的植物架可以放置在卧室、客厅、角落、阳台、庭院等不同的地方，帮助您节省更多的室内或室外空间。此外，花架也是送给园艺爱好者、朋友和邻居的理想礼物。
100% 实木，坚固耐用：植物架由优质木材制成，并在高温下碳化。更耐用且易于清洁。表面无油漆，健康环保，因此室内植物架对于有儿童和孕妇的家庭非常安全。角落植物架可在室内和室外使用。
坚固的结构：使用接头连接器（提供）将木质部件连接在一起。连接器的矩形形状使得显示器非常稳定和坚固，可以轻松承载所有活植物的重量。
易于组装：升级的 ASB 塑料三角形连接器使户外植物架更坚固且更易于安装。我们在包装中准备了说明书、锤子和手套，让您更轻松地组装植物架。安装前请戴上手套，以免受伤或弄脏双手。
客服：如果您收到产品后发现问题，或者不知道如何安装植物支架，请随时联系我们，我们将及时为您提供服务，直至问题解决！</t>
  </si>
  <si>
    <t>https://www.amazon.com/dp/B0CS2X3935?psc=1</t>
  </si>
  <si>
    <t>972</t>
  </si>
  <si>
    <t>2024-01-15</t>
  </si>
  <si>
    <t>GREENERYNORTH</t>
  </si>
  <si>
    <t xml:space="preserve">公司名称：yiwushizhongshiwangluokejiyouxiangongsi
办公地址：
义乌市福田街道前店1区3栋1单元
金华市
浙江
322000
CN
</t>
  </si>
  <si>
    <t>https://www.amazon.com/gp/help/seller/at-a-glance.html/ref=dp_merchant_link?seller=A1NGV65X8G8IF6</t>
  </si>
  <si>
    <t>5.88 pounds</t>
  </si>
  <si>
    <t>2.67 kg</t>
  </si>
  <si>
    <t>16.77 x 11.34 x 5.16 inches</t>
  </si>
  <si>
    <t>42.60 x 28.80 x 13.11 cm</t>
  </si>
  <si>
    <t>室内植物架，带植物灯，5 层金属植物架，适用于室内植物多个，大型植物架展示架，半心形高植物架，适用于客厅、露台、阳台</t>
  </si>
  <si>
    <t>带生长灯的室内植物架】为了促进植物健康生长，我们为植物架配备了全光谱生长灯泡，以满足您的植物在不同阶段最需要的光照条件。这些生长灯泡确保所有层上的植物都能获得足够的光照。因此，您可以将这套植物架放置在任何地方，而且您也不需要经常将植物移到外面吸收光线。
【稳定坚固】这款金属植物架的框架由 0.85 毫米厚的重型铁管制成。它具有坚固的结构和高承载能力。铁管表面涂有特殊烤漆，避免生锈。加厚板（15mm厚）采用优质刨花板制成，并涂有防水层，避免腐蚀、翘曲和卷曲。
【加宽多层植物架】这款高大的植物架套装有 5 层、10 个加宽盆栽架和 2 个衣架，为您提供宽敞的存储空间，尽可能多地展示植物。有些楼层甚至可以容纳 2 或 3 个花盆。此外，这款植物架还可以满足您放置书籍、图片、收藏品、奖品、小摆设、艺术品、工艺品等的不同需求。
【送给植物爱好者的绝佳礼物】这款带灯落地植物架（包括两个架子）采用半心形弧形设计，为您的家居美感增添独特的艺术气息。您可以将它放置在您的客厅、卧室、门廊、阳台等处。并放置许多装饰品，而不仅仅是植物。它也是送给自己、家人的创意室内花园礼物或送给朋友的结婚礼物。
【易于组装】无需复杂的安装。我们为您提供可能需要的所有工具，包括螺丝刀。明确的说明将帮助您轻松地将植物支架组装在一起。此外，我们还配备了家具绑带。如果您有孩子和宠物，可以将它们安装在花架上以防止倾倒。</t>
  </si>
  <si>
    <t>https://www.amazon.com/dp/B0C89FX9GS?psc=1</t>
  </si>
  <si>
    <t>391</t>
  </si>
  <si>
    <t>2023-07-18</t>
  </si>
  <si>
    <t>36.1 pounds</t>
  </si>
  <si>
    <t>16.37 kg</t>
  </si>
  <si>
    <t>37.4 x 24.75 x 5.3 inches</t>
  </si>
  <si>
    <t>95.00 x 62.87 x 13.46 cm</t>
  </si>
  <si>
    <t>带植物灯的 DIY 植物架，带可调节支架和轮子的植物架，植物支架，8 件装 192W T8 3000K 全光谱植物灯，用于种子启动，种子托盘（29.5 长 x 13.8 宽 x 70.9 高）</t>
  </si>
  <si>
    <t>DIY 设计的植物灯架：这款多功能植物架提供多种安装方法，让您可以根据您的具体要求进行定制。而且，钢丝架的高度可调节，您可以个性化层数，最多可容纳六层。
全光谱和高 PPFD：此设置中包含的八个生长灯提供全光谱，非常模仿阳光，适合植物生长的不同阶段。从而促进更快、更健康的发展。每盏灯仅消耗 24 瓦，同时在 8 英寸距离内提供 206.5μmol/㎡/s 的输出。这些专业生长灯适用于种子萌芽、生长和开花。
易于移动和高承载能力：该植物支架配备八个工业轮，其中四个带有固定锁，可提供移动性和稳定性。您可以轻松地将架子移动或牢固地锁定到所需位置。它采用坚固耐用的材料制成，具有出色的防锈和抗氧化性能，最大承重能力为 270 磅。
防漏水、空间充足：六块 PP 垫可有效防止浇水时水进入植物灯。每个金属丝架都提供了宽敞的展示空间，让您可以培育和展示各种室内植物，如多肉植物、芦荟和鲜花。
您将获得：8 X 生长灯、4 X 13.8 英寸连接线、4 X 23.6 英寸连接线、2 X 5.9 英寸扩展适配器、2 X 78.7 英寸电源线、1 X 存储带、6 X 线架、6 X PP垫子、8 个工业轮、1 个植物灯配件套件、1 个植物架配件套件</t>
  </si>
  <si>
    <t>https://www.amazon.com/dp/B09TK3FPG6?psc=1</t>
  </si>
  <si>
    <t>369</t>
  </si>
  <si>
    <t>$35.00</t>
  </si>
  <si>
    <t>2022-02-27</t>
  </si>
  <si>
    <t>Plant Growing Lamps by Bstrip</t>
  </si>
  <si>
    <t>36 pounds</t>
  </si>
  <si>
    <t>16.33 kg</t>
  </si>
  <si>
    <t>29.53 x 13.78 x 70.87 inches</t>
  </si>
  <si>
    <t>75.01 x 35.00 x 180.01 cm</t>
  </si>
  <si>
    <t>JUSTOGO 室内植物架，带生长灯，8 层高植物架，适合室内植物 多个 65 英寸大型植物架 金属弧形花架展示架，适用于客厅、露台、阳台</t>
  </si>
  <si>
    <r>
      <rPr>
        <sz val="11"/>
        <rFont val="等线"/>
        <charset val="134"/>
      </rPr>
      <t>【带植物灯的植物架】我们的植物架配备了全光谱植物灯，为您的植物提供充足的光照，可以满足不同生长阶段的光照条件。即使放置在没有阳光的房间或角落，三头生长灯带也能保证每一层植物都获得足够的光照以促进生长。
【稳定坚固的植物架】该植物架采用两个相交的弧形结构设计，更稳定，不会晃动。加厚重型铁管和刨花板保证了货架的稳定性，使其具有更强的承重能力。铁管涂有烤漆，可防止生锈，刨花板</t>
    </r>
    <r>
      <rPr>
        <sz val="11"/>
        <rFont val="Times New Roman"/>
        <charset val="134"/>
      </rPr>
      <t>​​</t>
    </r>
    <r>
      <rPr>
        <sz val="11"/>
        <rFont val="等线"/>
        <charset val="134"/>
      </rPr>
      <t>涂有防水涂层，可防止渗水或剥落，易于清洁和维护。
【8 层高植物架】此植物架高 65 英寸，配有 8 个盆架。有 7 种不同的间距，最大间距高度为 22.7 英寸，可容纳各种盆尺寸。这款植物架将成为您家中明亮的装饰，而不占用太多空间。此外，这款植物架还可以用作展示架或储物架，展示书籍、照片、收藏品、手工艺品等。
【装饰和礼品】这款弧形花架采用简约现代的设计，适合在许多室内房间使用，为您的家增添独特的美感，您也可以配对两个支架进行对称装饰。适合放置在客厅、卧室、走廊等。这款植物架是送给家人和朋友的一份令人愉快的惊喜礼物。
【安装简便】无需复杂操作，安装方便。我们为您提供清晰详细的图解说明，指导您完成每一步。包装内配备了所有必要的工具和零件，包括螺丝刀和扳手，您可以轻松自己完成。我们还提供了一个墙锚，如果您有孩子或宠物，它可以防止架子翻倒。</t>
    </r>
  </si>
  <si>
    <t>https://www.amazon.com/dp/B0CSNLX67H?psc=1</t>
  </si>
  <si>
    <t>349</t>
  </si>
  <si>
    <t>2024-03-24</t>
  </si>
  <si>
    <t>Allwin Inc</t>
  </si>
  <si>
    <t xml:space="preserve">公司名称：Guangzhou Zhongying Electronic Technology Co., Ltd
办公地址：
江夏北中路12号416室
广州市
白云区
广东省
510000
CN
</t>
  </si>
  <si>
    <t>https://www.amazon.com/gp/help/seller/at-a-glance.html/ref=dp_merchant_link?seller=A3MR94YBKISLVY</t>
  </si>
  <si>
    <t>23.9 pounds</t>
  </si>
  <si>
    <t>10.84 kg</t>
  </si>
  <si>
    <t>54.5 x 23.8 x 2.85 inches</t>
  </si>
  <si>
    <t>138.43 x 60.45 x 7.24 cm</t>
  </si>
  <si>
    <t>CODACE 植物架室内带植物灯 - 71 英寸高植物架 8 层金属植物架、方形花架展示架适用于客厅、阳台、庭院、花园</t>
  </si>
  <si>
    <t>带生长灯的植物架：这款室内植物架配有三头和单头全光谱生长灯，可调节以适应不同的植物阶段。生长灯提供最佳的光强度和波长，让您的植物蓬勃发展。这款角落植物架营造出自然舒适的氛围，可增强任何房间的装饰。
8 层大型植物架：这款 71 英寸高的植物架采用 8 层架子设计，可为您的植物和其他物品提供充足的存储和展示空间。它最多可容纳 9 个常规尺寸的花盆，如果您使用较小的花盆，则可容纳更多。顶部可以悬挂一些小盆景，刨花板可以放置一些喜阴的植物。您可以混合搭配不同的植物和风格，以满足您的品味和个性。
优雅的梯子设计：金属植物架的开放式梯子设计让您的植物生长而不会相互阻碍，从而易于清洁和浇水。它还可以帮助您的植物获得足够的阳光以茁壮成长。这款优雅的花架还可以兼作工艺品、书籍等的储物展示架，为您的客厅、阳台、卧室、门廊或任何其他角落增添一抹时尚气息。
坚固稳定的结构：无论您的植物有多大或多小，这款分层植物架都可以轻松容纳它们。它由优质钢材和刨花板制成，坚固坚固，可承受高达 50 磅的重量。它不会摇晃或倒塌，不像一些脆弱的和其他植物架。您可以长时间使用，无需担心磨损。
易于组装：组装这款木制植物架轻而易举。包装中包括所有必要的工具、编号的配件以及详细的说明手册，它将逐步指导您。您可以快速轻松地将其组装在一起，没有任何麻烦。这是送给植物爱好者或自己的完美礼物。</t>
  </si>
  <si>
    <t>https://www.amazon.com/dp/B0CT8P17JV?psc=1</t>
  </si>
  <si>
    <t>367</t>
  </si>
  <si>
    <t>2024-04-11</t>
  </si>
  <si>
    <t>CODACE</t>
  </si>
  <si>
    <t xml:space="preserve">公司名称：guangzhoushileitouzhinengkejiyouxiangongsi
办公地址：
江夏北中路12号415室
广州市
白云区
510000
CN
</t>
  </si>
  <si>
    <t>https://www.amazon.com/gp/help/seller/at-a-glance.html/ref=dp_merchant_link?seller=A17N8TYS0YK93Z</t>
  </si>
  <si>
    <t>32.4 pounds</t>
  </si>
  <si>
    <t>14.70 kg</t>
  </si>
  <si>
    <t>41.8 x 11.9 x 7.5 inches</t>
  </si>
  <si>
    <t>106.17 x 30.23 x 19.05 cm</t>
  </si>
  <si>
    <t>带植物灯的悬挂式植物架，适用于室内植物的 3 层金属植物架，大型植物架展示架，适用于客厅、露台、阳台的梯形植物架</t>
  </si>
  <si>
    <t>带生长灯的植物架】为了促进植物健康生长，我们为植物架配备了全光谱生长灯，以满足您的植物在不同阶段最需要的光照条件。这些生长灯可确保各个层面的植物都能获得充足的光照。因此，您可以将这个植物架放置在任何地方，并且不需要不断地将植物移到外面来吸收光线。
【悬挂植物架设计】坚固的植物展示架设计，带有悬挂铁顶杆，为您喜爱的植物提供了绝佳的展示场所，帮助植物获得更多阳光，生长得更好，同时不会相互遮挡。露台、前廊、阳台或家居装饰和种植的完美选择。
【三层梯子植物架】这款带生长灯的植物架有 3 层，每层可承重约 45 磅，独特的设计可容纳至少 16 个花盆。为您提供充足的存储空间来展示尽可能多的植物。此外，这款植物架还可以满足您放置多肉植物、种子发酵剂、照片、玩具、鞋子、书籍、衣服等的不同需求。
【坚固更稳定】超坚固耐用，3层悬挂植物架结合松木和烤漆铁架，充分发挥两种材料的强度，耐热、防潮、不收缩、不变形翘曲、不开裂。木材经过高温碳化过程。它由坚固的铁架支撑，比木制植物架更坚固、更耐用。
【易于组装】无需复杂的安装。我们提供您可能需要的所有工具，包括螺丝刀。清晰的说明将帮助您轻松地将植物架组装在一起。如果您有任何疑问，您可以随时联系我们的客服，我们将尽快解决您的问题。</t>
  </si>
  <si>
    <t>https://www.amazon.com/dp/B0CG66JKYG?psc=1</t>
  </si>
  <si>
    <t>257</t>
  </si>
  <si>
    <t>2023-08-25</t>
  </si>
  <si>
    <t>Nedechom</t>
  </si>
  <si>
    <t xml:space="preserve">公司名称：FuzhouShi ZhongChuang ShangMao YouXian GongSi
办公地址：
甘蔗街道滨江西大道22号
海峡传媒港5幢2梯1706单元
福州市
闽侯县
福建省
350100
CN
</t>
  </si>
  <si>
    <t>https://www.amazon.com/gp/help/seller/at-a-glance.html/ref=dp_merchant_link?seller=A21ZOXPJDL36NV</t>
  </si>
  <si>
    <t>15.42 pounds</t>
  </si>
  <si>
    <t>6.99 kg</t>
  </si>
  <si>
    <t>31.5 x 13.4 x 68.9 inches</t>
  </si>
  <si>
    <t>80.01 x 34.04 x 175.01 cm</t>
  </si>
  <si>
    <t>带植物灯室内角落 - 竹制悬挂植物架 3 层 12 盆栽高花种植柜盆架，带 LED 灯架，适用于室外露台花园</t>
  </si>
  <si>
    <t>【坚固的建筑植物架】与木制和铁制植物架不同，我们的 3 层竹悬挂植物架不发霉，不生锈，不开裂，环保健康。由高硬度可持续天然防水竹子制成，生长时间超过3年，保证其耐用性和稳定性。适合室内和室外。
🌱【全光谱植物生长灯】带有植物生长灯和架子的室内温室配有3种植物灯。三种定时模式：（3H/9H/12H），植物灯具有10个可调亮度级别，可以发射来自所有波长的植物灯。 380nm至800nm，就像自然光一样，可以满足每种植物不同阶段的光照需求，促进室内植物生长。
🌱【12柱植物架】这款带生长灯的植物架有3层，每层可承重约32磅，独特的设计至少可放置12个花盆。植物架配有植物生长灯，植物灯条的长度可以完美隐藏在植物架内部，让整个花架不显得杂乱。
🌱【可调节和可折叠设计】带生长灯的小植物架配有坚固的吊杆，您可以通过两个可调节孔进行调节，每层后面都有一个后横杆，可以防止花盆掉落。该植物架表面光滑，边角圆润，可保护您的家人免受划伤，且易于清洁。不使用时。便携式可折叠设计让您轻松携带和移动。
🌱【易于组装】我们的带植物灯的植物架易于组装，只需参考安装手册，您就可以快速组装植物架；该植物架适合室内植物多种，不仅可以展示花盆，还可以放置照片、玩具、鞋子、书籍、衣服等。这款高角植物架适合室内和室外存放植物，如阳台、庭院、花园、客厅、卧室。</t>
  </si>
  <si>
    <t>https://www.amazon.com/dp/B0BHHHL6VG?psc=1</t>
  </si>
  <si>
    <t>588</t>
  </si>
  <si>
    <t>2022-10-05</t>
  </si>
  <si>
    <t>luton-US</t>
  </si>
  <si>
    <t xml:space="preserve">公司名称：Hong Kong Lucton Trading Co., Limited
办公地址：
齐富路
威利商务中心515
广州市
白云区
广东省
510000
CN
</t>
  </si>
  <si>
    <t>https://www.amazon.com/gp/help/seller/at-a-glance.html/ref=dp_merchant_link?seller=A3CZ7H4UU78M0W</t>
  </si>
  <si>
    <t>Plant Stands by UBYNID</t>
  </si>
  <si>
    <t>9.43 pounds</t>
  </si>
  <si>
    <t>4.28 kg</t>
  </si>
  <si>
    <t>27.5 x 15.2 x 56.5 inches</t>
  </si>
  <si>
    <t>69.85 x 38.61 x 143.51 cm</t>
  </si>
  <si>
    <t>室内高植物架，带生长灯 - 72 英寸金属植物架，适用于室内植物多层，5 层花盆支架，大型方角展示架，适用于客厅露台阳台</t>
  </si>
  <si>
    <t>【带生长灯的植物架】这款室内照明植物架配有两个集成的全光谱生长灯，可为不同生长阶段的植物提供最佳照明。无需将植物移至室外以获得阳光！生长灯发出适合任何装饰风格的自然光，使您的室内花园更具吸引力。
🌱【独特的梯形设计】这款 72 英寸高的植物架以其独特的梯形设计脱颖而出，为您的生活空间增添一丝优雅。这种独特的设计使其成为送给植物爱好者或朋友的创意室内花园礼物。
🌱【结构坚固】该植物架由优质加厚刨花板（15毫米厚）制成，并涂有防水层，以避免腐蚀和翘曲。重型铁管（0.85 毫米厚）提供出色的稳定性，使其能够支撑小型和大型盆景盆。铁管表面涂有烤漆，以避免生锈。它还配有家具带，以防止翻倒并确保安全。
🌱【宽敞多样的空间】这款角落植物架可容纳至少 10 个盆栽架和 4 个衣架，为各种植物和装饰品提供充足的存储和展示空间。其井然有序的布局不仅可以保持您的空间整洁，还可以展示您的植物收藏。无论您有多肉植物、香草、兰花，还是书籍、照片，这款室内植物架都可以容纳它们。
🌱【轻松组装】组装植物架既简单又容易。该软件包包括所有必要的工具、硬件和详细的说明手册，为您提供分步指导。有了这些资源，您就可以轻松快速地组装您的展台。</t>
  </si>
  <si>
    <t>https://www.amazon.com/dp/B0CT4NSHJJ?psc=1</t>
  </si>
  <si>
    <t>460</t>
  </si>
  <si>
    <t>2024-04-08</t>
  </si>
  <si>
    <t>MJOMKN</t>
  </si>
  <si>
    <t xml:space="preserve">公司名称：Guangzhouxiaoyuzhoukejiyouxiangongsi
办公地址：
灵山东路16号
2栋101-212房C区2298号
广州市
天河区
广东省
510000
CN
</t>
  </si>
  <si>
    <t>https://www.amazon.com/gp/help/seller/at-a-glance.html/ref=dp_merchant_link?seller=A15GK78I7KGYLY</t>
  </si>
  <si>
    <t>34.9 pounds</t>
  </si>
  <si>
    <t>15.83 kg</t>
  </si>
  <si>
    <t>45.5 x 12 x 6.1 inches</t>
  </si>
  <si>
    <t>115.57 x 30.48 x 15.49 cm</t>
  </si>
  <si>
    <t>室内植物架，带植物灯，6 层金属植物架，40 英寸高室内植物架，转角植物架展示架，客厅、露台用花架</t>
  </si>
  <si>
    <t>【带植物灯的植物架】为了促进植物健康生长，我们在这款室内植物架上安装了全光谱植物灯，以满足植物在不同阶段最需要的光照条件。三头生长灯确保所有层上的植物都能获得充足的光照。您可以将这个植物架放置在任何地方，而无需经常将植物移至室外以吸收光线。
【6 层，40 英寸高植物架】这款角落植物架有 6 层、10 个盆架，为您提供宽敞的存储空间，可以充分展示您的植物。此外，它还可以兼作书籍、收藏品的展示架、奖品、小装饰品、艺术品、工艺品等，这款植物架将为您的家居装饰增添创意时尚。
【坚固稳定】这款金属植物架的框架由 0.85 毫米厚的重型铁管制成，确保结构坚固和出色的承载能力。其表面涂有特殊烤漆，以避免生锈。优质刨花板（12毫米厚）涂有防水层，可避免腐蚀、翘曲和卷曲。
【送给植物爱好者的好礼物】这款适合多种室内植物的植物架采用简约的堆叠设计，为您的家居装饰增添创意和艺术气息。您可以将它放在客厅、卧室、门廊，甚至角落里。并放置许多装饰品，而不仅仅是植物。这是送给您自己、家人或朋友的创意室内花园礼物。
【易于组装】无需复杂的安装。我们为您提供可能需要的所有工具，包括螺丝刀。明确的说明将帮助您轻松地将分层植物架组合在一起。此外，我们还配备了家具绑带。如果您有孩子和宠物，可以将它们安装在花架上以防止倾倒。</t>
  </si>
  <si>
    <t>https://www.amazon.com/dp/B0CQ2R6XVG?psc=1</t>
  </si>
  <si>
    <t>331</t>
  </si>
  <si>
    <t>2024-02-01</t>
  </si>
  <si>
    <t>18.99 pounds</t>
  </si>
  <si>
    <t>8.61 kg</t>
  </si>
  <si>
    <t>17.87 x 10.79 x 7.13 inches</t>
  </si>
  <si>
    <t>45.39 x 27.41 x 18.11 cm</t>
  </si>
  <si>
    <t>室内植物架，带生长灯 - 2 件装金属植物架，适用于室内植物多个，5 层角植物架架，植物架展示花架，适用于客厅露台阳台装饰</t>
  </si>
  <si>
    <t>带植物灯的植物架：与传统植物架相比，我们的植物架配有计时器、9 级调光和全光谱植物灯，非常适合室内植物。植物生长灯通过加速光合作用促进室内生长，适合所有生长阶段和各种植物，如多肉植物、兰花、水果等。照亮您的空间，同时在弱光条件下恢复植物的生长。
易于组装：这款室内植物架设计简单，配有清晰的说明手册和工具，确保只需 20-30 分钟即可快速安装。轻松提升您的空间并立即展示您的植物。便利性与功能性的完美结合！
2 件装、39 英寸高、5 层植物架：我们的两套植物架为多种中小型植物提供了充足的空间，并提升您的植物展示效果，同时有效节省空间。用我们的植物拥抱自然之美并优化您的周围环境站立。
稳定坚固：我们的转角植物架由坚固的铁和刨花板制成，在强度和寿命方面超越了传统的同类产品。经久耐用，其坚固的结构确保了坚固性。这款植物架非常适合放置在客厅、露台、房间角落或窗户旁。它可以是送给母亲、妻子或植物爱好者的完美礼物。
多功能：探索我们植物架的多功能性 - 它不仅仅是植物的天堂，它还可以变成小摆设、照片、书籍和工艺品的别致展示柜。将植物与装饰无缝融合，在任何空间中创造出实用且美观的中心装饰品。</t>
  </si>
  <si>
    <t>https://www.amazon.com/dp/B0CYPBWBDR?psc=1</t>
  </si>
  <si>
    <t>211</t>
  </si>
  <si>
    <t>2024-05-05</t>
  </si>
  <si>
    <t xml:space="preserve">公司名称：Guangzhou Dixian Garment Co., Ltd
办公地址：
江夏北中路1号
420室
广州市
白云区
510000
CN
</t>
  </si>
  <si>
    <t>https://www.amazon.com/gp/help/seller/at-a-glance.html/ref=dp_merchant_link?seller=A2J846SAQV57PE</t>
  </si>
  <si>
    <t>16.59 pounds</t>
  </si>
  <si>
    <t>7.53 kg</t>
  </si>
  <si>
    <t>17.32 x 13.03 x 5.94 inches</t>
  </si>
  <si>
    <t>43.99 x 33.10 x 15.09 cm</t>
  </si>
  <si>
    <t>LATIBELL 室内植物架，带生长灯，8 层室内金属植物架，65 英寸高植物架，适合多种室内植物，适合室内植物客厅、露台、阳台的花架（1 件装）</t>
  </si>
  <si>
    <t>带植物灯的植物架]：想创建自己的室内花园吗？我们的植物位于室内，配有生长灯，可调节亮度和时间。 10 级光照和 3 级定时可供选择，为您的植物在任何生长阶段提供最佳光照。三盏生长灯可确保各个层面的植物都能获得充足的光照。这款多功能植物架可用于任何空间，例如客厅、露台、阳台或办公室。
[8 层室内植物架]：这款 65 英寸高的室内植物架有 8 层和 10 个盆架，因此您可以根据植物的大小和形状排列植物。阶梯式的架子设计可以防止植物相互遮挡光线，确保它们获得充足的光照。非常适合不想将植物移到室外的麻烦的园艺爱好者。
[优质材料，稳定坚固]：这款带生长灯的植物架采用铁木组合结构，配有 0.85 毫米厚的铁管框架和 15 毫米厚的刨花板。刨花板具有防水层，可防止其变形和褪色。这种植物架比纯木结构更坚固、更稳定。
[弧形设计适合送礼]：这款带生长灯的落地植物架采用独特而优雅的弧形设计，为您的家增添一抹艺术感。它有两种选择：单包简单美观，双包打造对称和谐的外观。这款植物架是送给喜欢室内园艺的家人或朋友的完美礼物。它会照亮他们的空间和心情。
[易于组装且安全]：不用担心安装。它配备了所有必要的配件和清晰的说明，您可以快速安装该植物架并享受您的室内花园。此外，如果您家里有宠物和儿童，您可以使用我们的防倾翻带来固定植物架并防止发生意外。</t>
  </si>
  <si>
    <t>https://www.amazon.com/dp/B0CSYS7P8W?psc=1</t>
  </si>
  <si>
    <t>640</t>
  </si>
  <si>
    <t>2024-04-01</t>
  </si>
  <si>
    <t>22.9 pounds</t>
  </si>
  <si>
    <t>10.39 kg</t>
  </si>
  <si>
    <t>36 x 27 x 3.5 inches</t>
  </si>
  <si>
    <t>91.44 x 68.58 x 8.89 cm</t>
  </si>
  <si>
    <t>室内植物架，带植物灯，6 层高植物架，63 英寸室内植物金属植物架，半月形植物架展示架，客厅植物架，露台，白色</t>
  </si>
  <si>
    <t>带植物灯的植物架】为了支持室内植物的蓬勃生长，我们在这款室内植物架中集成了全光谱植物灯，精准满足植物在不同阶段最需要的光照条件。双头生长灯确保每一层植物都有充足的光照。您可以将这个植物架放置在任何地方，无需频繁地重新移动植物以获得自然光。
【2 件装、6 层 63 英寸高植物架】这款半月形植物架有 6 层、12 个盆架和 4 个挂钩，为您提供宽敞的存储空间，可充分展示您的植物。此外，它还可以兼作一个展示架，可放置您的书籍、图片、收藏品、奖品、小装饰品、艺术品、工艺品等。这款植物架将为您的家居装饰增添创意时尚。
【稳定坚固】此金属植物架的框架由厚度为 0.85 毫米的重型铁管制成，确保结构坚固且承重能力强。铁管表面涂有特殊烤漆，以防生锈。加厚板（厚度 15 毫米）由优质刨花板制成，并具有防水层，可防止腐蚀、翘曲和卷曲。
【给花园爱好者的好礼物】这款植物架采用半月形弯曲形状设计，适合多种室内植物（包括两个植物架），是您家居装饰的独特艺术补充。您可以将它放置在客厅、卧室、门廊等地方，进行各种装饰，而不仅限于植物。它可作为创意室内花园礼物，适合作为给自己、家人或朋友的节日惊喜。
【易于组装】无需复杂的安装。我们提供您可能需要的所有工具，包括螺丝刀和小扳手。清晰的说明将帮助您轻松地将分层植物架组合在一起。此外，我们还配备了家具绑带。如果您有孩子和宠物，可以在花架上安装带子以防止翻倒。</t>
  </si>
  <si>
    <t>https://www.amazon.com/dp/B0CSFJZX39?psc=1</t>
  </si>
  <si>
    <t>538</t>
  </si>
  <si>
    <t>2024-02-13</t>
  </si>
  <si>
    <t>33.2 pounds</t>
  </si>
  <si>
    <t>15.06 kg</t>
  </si>
  <si>
    <t>43.8 x 16.6 x 4.8 inches</t>
  </si>
  <si>
    <t>111.25 x 42.16 x 12.19 cm</t>
  </si>
  <si>
    <t>室内分层植物架，带生长灯，梯子书架展示架，用于 CD/电影/书籍，大型植物架书柜存储整理器，适用于卧室、客厅、庭院，质朴棕色</t>
  </si>
  <si>
    <t>【大容量植物架】室内植物架采用 7 层架设计，每个架子足够宽阔，足以容纳至少 14 个常规尺寸的花盆。此外，木制植物架可用于放置悬挂的植物架。交错的设计提供了充足的空间来展示各种植物品种，让您展示多样化的植物。
【带生长灯的植物架】我们为这款室内植物架配备了全光谱生长灯，以满足植物不同季节所需的光照条件，确保您的植物健康生长。两盏长长的生长灯可确保大多数植物获得充足的光照，从而无需不断地将它们移至室外以获得阳光。因此，您可以将植物架放置在任何您想要增强装饰的地方。
【坚固】这款金属植物架的框架由重型铁管制成，确保结构稳定坚固。铁管表面涂有特殊油漆，防止生锈。面板采用优质刨花板制成，涂有防水层，易于维护和清洁。
【广泛应用】采用梯架和经典的方形设计，保留了家居装饰的艺术感，同时为各种尺寸的植物的放置和生长提供了充足的空间。您可以将它放在客厅、卧室、门廊中展示植物，甚至杂志、照片、收藏品、奖品、储物盒、艺术品等。同时，它也是送给植物爱好者的完美礼物。
【易于组装】我们提供详细的安装说明和必要的工具，以确保安装过程简单明了。只需 20 分钟的实际安装，您就会拥有一个宽敞的植物支架。考虑到儿童和宠物的安全，我们还提供壁挂式安装带，以尽量减少植物架翻倒的风险。</t>
  </si>
  <si>
    <t>https://www.amazon.com/dp/B0CP38TH64?psc=1</t>
  </si>
  <si>
    <t>418</t>
  </si>
  <si>
    <t>2024-01-14</t>
  </si>
  <si>
    <t>35.4 pounds</t>
  </si>
  <si>
    <t>16.06 kg</t>
  </si>
  <si>
    <t>52 x 9.4 x 63 inches</t>
  </si>
  <si>
    <t>132.08 x 23.88 x 160.02 cm</t>
  </si>
  <si>
    <t>五级调光</t>
  </si>
  <si>
    <t>三种定时模式</t>
  </si>
  <si>
    <t>带植物灯的室内植物架，带植物灯的 3 层 7 盆栽植物架，适用于室内植物的可调光 2 英尺 40W 植物灯，带定时器的 LED 植物灯</t>
  </si>
  <si>
    <t>MDF 材料 - 我们带生长灯的植物架由 MDF 材料制成，具有良好的防潮性。加厚板搭配高韧性塑料杆，增加植物架的稳定性
安装方便 - 植物灯架结构简单，无需工具。植物灯的安装也非常简单，只需将植物灯背面的薄膜撕下并粘贴即可。节省您的安装时间
四个全光谱 Led 生长灯 - 这款生长灯采用 400-780nm 全光谱设计，模拟阳光照明。超亮光功耗仅10W，节能高效，是所有室内植物生长的好选择
多功能开关 - 三种灯光模式：黄色、粉紫色和混合光。三种定时模式：3/6/12 小时。五级调光：亮度可在 20% 至 100% 之间自由调节。有效使用开关，为植物生长提供合适的生长光。可满足全年种植需求
您将获得：1 个 7 层植物架、4 个 LED 生长灯、3 根连接线、1 个多功能开关、1 个 AC/DC 适配器</t>
  </si>
  <si>
    <t>https://www.amazon.com/dp/B0BQW5SYGX?psc=1</t>
  </si>
  <si>
    <t>300</t>
  </si>
  <si>
    <t>$18.00</t>
  </si>
  <si>
    <t>C</t>
  </si>
  <si>
    <t>2022-12-21</t>
  </si>
  <si>
    <t>13.98 Pounds</t>
  </si>
  <si>
    <t>6.34 kg</t>
  </si>
  <si>
    <t>17.13 x 13.46 x 5.75 inches</t>
  </si>
  <si>
    <t>43.51 x 34.19 x 14.61 cm</t>
  </si>
  <si>
    <t>Dreyoo 植物架，带植物灯室内，5 层 5 盆栽坚固金属植物架，多植物支架高植物梯，用于展示植物花卉角落客厅办公室（白色，木色）</t>
  </si>
  <si>
    <t>全光谱生长灯：用4合1全光谱生长灯照亮您的植物，配备定时器功能和亮度调节；这些光覆盖380nm至800nm的波长，加速光合作用，促进室内植物生长
坚固稳定的结构：我们的植物架采用耐用的金属和中密度纤维板制成，结构稳定，重量分布均匀，可防止变形并安全地展示您的植物；光滑无毛刺的表面易于维护和擦拭干净
优雅的分层设计：5层交错木板设计，植物架提供足够的存储空间，确保每株植物长高，不受高度限制；这款植物架将功能性与风格完美融合，将您的空间变成充满活力的仙境
优雅的室内家居装饰：布置优雅的植物架可作为您的客厅、卧室、办公室、窗台、露台或角落的可爱装饰，非常适合展示中小型植物和多肉植物，打造一个迷你花园，也可以服务作为送给园艺爱好者的一份令人愉快的礼物
多功能装饰展示柜：除了展示您美丽的植物外，我们的展位还可以作为您的相册、工艺品等的装饰展示；加上迷人的灯光，它为您的空间注入活泼、充满活力的温暖
提示：将较重的花盆放在底部，将较轻的花盆放在顶层，以获得更好的平衡和美观</t>
  </si>
  <si>
    <t>https://www.amazon.com/dp/B0CSCYPGWJ?psc=1</t>
  </si>
  <si>
    <t>442</t>
  </si>
  <si>
    <t>8.31 pounds</t>
  </si>
  <si>
    <t>3.77 kg</t>
  </si>
  <si>
    <t>14.17 x 12.59 x 41.7 inches</t>
  </si>
  <si>
    <t>35.99 x 31.98 x 105.92 cm</t>
  </si>
  <si>
    <t>36W</t>
  </si>
  <si>
    <t>Barrina 植物支架，带生长灯，3 英尺 T5 5000K 36W 3 件装 LED 全光谱室内 DIY 植物架，带生长灯花盆支架展示架，4 层 35.4&amp;quot;x13.8&amp;quot;x70.9&amp;quot;，轮子，内置定时器</t>
  </si>
  <si>
    <t>架子和灯组合产品：总高度 70.9 英寸，4 层植物架，3 条 36W、35.4“、T5 LED 生长灯。每层可容纳 90 磅的花盆，总负载能力高达 360 磅每个架子可容纳植物托盘，种植或展示室内植物，适合用于种子开始、芦荟、多肉植物、开花植物的生长灯。
全光谱 LED 生长灯：Barrina 植物支架适用于室内植物，具有全光谱，Barrina 灯的作用类似于自然阳光，可加速光合作用，并为植物提供不同阶段所需的光线，帮助它们更快更好地生长
定时开关：设置室内种植灯保持开启的时间（4小时/9小时/14小时），并在第二天的同一时间自动点亮。 LED可节省电费
安装方便：带生长灯和架子的室内温室易于安装，无需任何工具。为防止浇水时水将 Barrina 植物光打湿，每层均配有 PP 防水垫
您将获得：3 个 35.4 英寸植物架生长灯、2 个 48 英寸连接线、2 个 39.4 英寸连接线、1 个 59 英寸电源线（带定时开关）、1 个存储胶带、4 个电线架、4 个 PP 垫、3 个 T5 生长灯配件套件、1 个植物架配件套件。如果您对安装有任何疑问，请联系我们</t>
  </si>
  <si>
    <t>https://www.amazon.com/dp/B0C76VJ1J6?psc=1</t>
  </si>
  <si>
    <t>79</t>
  </si>
  <si>
    <t>$50.00</t>
  </si>
  <si>
    <t>2023-08-15</t>
  </si>
  <si>
    <t>27.6 pounds</t>
  </si>
  <si>
    <t>12.52 kg</t>
  </si>
  <si>
    <t>36.2 x 14.8 x 6 inches</t>
  </si>
  <si>
    <t>91.95 x 37.59 x 15.24 cm</t>
  </si>
  <si>
    <t>5W</t>
  </si>
  <si>
    <t>Barrina 植物支架，带室内植物生长灯，带全光谱生长灯的植物架，6 件装 30w T5 1FT 生长灯，用于种子启动，多肉植物，4 层，定时器开关，13.8&amp;quot; x 13.8&amp;quot; x 48&amp;quot;</t>
  </si>
  <si>
    <t>架灯组合产品：4层植物架搭配6颗5瓦12寸LED植物灯。每层可容纳5公斤重量的花盆，总负载重量可达20公斤。每层架子可容纳植物托盘，用于种植或展示室内植物，适合种子、芦荟、多肉植物、开花植物。
全光谱LED植物生长灯：这些温室植物生长灯是全光谱的，光线就像自然阳光一样，加速光合作用，可以为植物提供不同阶段所需的光线，帮助植物更快更好地生长。
带定时开关电源线：设置小时（4H/9H/14H）后，保持电源打开，第二天同一时间灯会自动亮起。 LED可以节省电费。
易于安装：包装内置植物支架安装说明，无需工具，每层均配有PP防水垫，防止浇水时水弄湿植物灯。注意：架子底部的四个脚垫，高度调节螺丝应调节至统一高度。
您可以获得：6 X 11.8 英寸生长灯、3 X 7.9 英寸连接线、2 X 39.4 英寸连接线、1 X 59 英寸带定时开关的电源线、1 X 存储胶带、4 X 线架、4 X PP 垫、 24 个扎带、6 个生长灯配件套件、1 个植物支架配件套件。如果您有任何安装问题，请联系我们。</t>
  </si>
  <si>
    <t>https://www.amazon.com/dp/B0BKZSHY26?psc=1</t>
  </si>
  <si>
    <t>323</t>
  </si>
  <si>
    <t>$20.00</t>
  </si>
  <si>
    <t>2022-10-30</t>
  </si>
  <si>
    <t>5.38 Kilograms</t>
  </si>
  <si>
    <t>5.38 kg</t>
  </si>
  <si>
    <t>13.8"D x 13.8"W x 48"H</t>
  </si>
  <si>
    <t>35.05 x 35.05 x 121.92 cm</t>
  </si>
  <si>
    <t xml:space="preserve">30W </t>
  </si>
  <si>
    <t>Barrina 植物支架，带植物灯，3 英尺 T8 全光谱 150W 黄色 LED 植物灯 5 件装，室内植物架，适合多种植物，带开关定时器插座，6 层 35.4&amp;quot;x13.8&amp;quot;x70.9&amp;quot;</t>
  </si>
  <si>
    <t>坚固安全的架子：高度为 70.9 英寸，6 层植物架，带生长灯。每层可容纳 60 磅的花盆。总重量可达 360 磅。每个架子可容纳一个植物托盘以供生长或展示室内植物的材料是金属表面喷有黑色油漆。
全光谱植物生长灯：包括 5 颗 3FT 30W T8 LED 黄色植物生长灯，每个都带有反射器，可提高效率、促进植物生长并保护您的眼睛。黄光更适合植物的生长和开花期，如蔬菜、果树、叶菜、花卉、室内观叶植物
定时器及灵活机芯：配备24小时机械定时器，控制开关时间，提供便捷的计时选择。底部可锁定的轮子提供灵活的移动性，即使架子上装满了花盆，也可以轻松地将室内植物架移动到所需位置
易于组装：带有室内植物生长灯的植物架易于安装，不需要任何工具。为了防止浇水时水弄湿 Barrina 生长灯，每层都配有 PP 防水垫
包装：5 X 35.4" Barrina 植物架生长灯、5 X 39.4" 连接电缆、1 X 59" 带开关的电源线、1 X 存储胶带、6 X 线架、4 X 轮子、6 X PP 垫、 5 X T8 生长灯配件套件，1 X 植物支架配件套件如有任何问题，请联系我们。</t>
  </si>
  <si>
    <t>https://www.amazon.com/dp/B0CFTYHWRH?psc=1</t>
  </si>
  <si>
    <t>873</t>
  </si>
  <si>
    <t>$40.00</t>
  </si>
  <si>
    <t>2023-11-12</t>
  </si>
  <si>
    <t>Plant Stands by Barrina</t>
  </si>
  <si>
    <t>34.7 pounds</t>
  </si>
  <si>
    <t>15.74 kg</t>
  </si>
  <si>
    <t>35.8 x 15 x 8.3 inches</t>
  </si>
  <si>
    <t>90.93 x 38.10 x 21.08 cm</t>
  </si>
  <si>
    <t>2 件 6 层高金属植物架室内带生长灯，半月形大型植物架和可拆卸轮子，弧形梯子花盆架适用于家庭庭院草坪花园阳台</t>
  </si>
  <si>
    <t>6 层室内大容量植物架】室内 6 层金属植物架有很大的存储空间。更宽的架子让您可以展示尽可能多的您喜爱的仙人掌、多肉植物和其他植物。该植物代表室内植物多重，设计有互不遮挡的开口，方便携带和浇水，并帮助植物获得充足的阳光生长。
【配备两个双头植物生长灯】为了更轻松地使用这款室内植物架，我们为其配备了两个植物生长灯，以促进植物健康生长。植物架室内双头生长灯可以让大多数植物获得足够的光照，您不需要经常将植物移到外面吸收光线。
【半月式曲线设计和锁定万向轮】带生长灯的植物架设计优雅美观。您可以将两个部分放在一起作为一个完整的展示，也可以根据不同的需要将它们拆开。配备4个带刹车万向轮，移动方便，拆卸方便。您可以根据需要选择是否使用轮子。
【采用优质材料，坚固耐用】这款带生长灯的植物架由重型钢框架和优质 MDF 板制成。重型铁管涂有特殊烤漆，可防止腐蚀和生锈。铁管接头采用优质铁材焊接而成，可承受不同种类的盆栽植物。
【易于安装，免费工具】带生长灯的植物架配有完整的配件和详细的说明，您可以轻松快速地组装该花盆，无需复杂的工具。这款花卉展示架还有一些额外的种植花卉工具，让您更好地享受种植植物的乐趣。
【多用途，适合不同场合】这种植物代表室内植物，不仅可以用于植物，还可以用作书柜或展示架。您可以使用植物架来存放收藏品、小装饰品、相框、书籍、手工艺品和其他您想展示的物品。将大型室内植物的植物架放置在各种场合，如走廊、大厅、卧室、阳台、庭院、公司等，非常适合任何家居装饰。</t>
  </si>
  <si>
    <t>https://www.amazon.com/dp/B0C8MTFKFV?psc=1</t>
  </si>
  <si>
    <t>515</t>
  </si>
  <si>
    <t>2023-09-30</t>
  </si>
  <si>
    <t>homegrooveUS</t>
  </si>
  <si>
    <t xml:space="preserve">公司名称：wuhansenjiaxinshumakejiyouxiangongsi
办公地址：
福星惠誉水岸国际4号地块1栋23层 1-4、12-19室
武汉市
武昌区
湖北省
430061
CN
</t>
  </si>
  <si>
    <t>https://www.amazon.com/gp/help/seller/at-a-glance.html/ref=dp_merchant_link?seller=AKCP0FBVVPTL3</t>
  </si>
  <si>
    <t>45.3 pounds</t>
  </si>
  <si>
    <t>20.55 kg</t>
  </si>
  <si>
    <t>33.5 x 25 x 6 inches</t>
  </si>
  <si>
    <t>85.09 x 63.50 x 15.24 cm</t>
  </si>
  <si>
    <t>Homieasy 大型植物支架，带植物灯，6 层高植物支架室内支架，带挂钩，多用途花卉展示架，适用于室内、花园、阳台、客厅，白色</t>
  </si>
  <si>
    <r>
      <rPr>
        <sz val="11"/>
        <rFont val="等线"/>
        <charset val="134"/>
      </rPr>
      <t>容量植物支架：该支架可轻松容纳 12 个以上常规尺寸的花盆。顶部面板下方还有 5 个可移动金属挂钩，非常适合悬挂小型盆栽植物。采用分层式搁架设计，搁架足以容纳不同尺寸和重量的植物。
全新升级！搭配植物灯：我们的植物架配备了全光谱植物灯条，提</t>
    </r>
    <r>
      <rPr>
        <sz val="11"/>
        <rFont val="Times New Roman"/>
        <charset val="134"/>
      </rPr>
      <t>​​</t>
    </r>
    <r>
      <rPr>
        <sz val="11"/>
        <rFont val="等线"/>
        <charset val="134"/>
      </rPr>
      <t>供必要的红色和蓝色波长，可以满足您植物不同阶段的照明需求，促进室内植物生长。
坚固耐用：高大的植物支架由优质刨花板和重型钢框架制成，确保出色的稳定性和更大的承载能力。温暖的木纹饰面与金属框架完美搭配，为您的房间带来令人惊叹的效果。
多功能室内支架：它可以让您展示您的植物，同时提供额外的存储或展示空间。它可以用作展示架、书架或储物架，用于存放书籍和 CD、装饰品或相册。大型植物架将充分利用您的垂直空间，让您可以在房子的任何地方创建一面绿色墙。
易于组装：植物架附带所有组装硬件和必要工具。借助详细的图解说明，可以轻松快速地组装此植物架。附带可调节脚垫，以确保稳定性并保护您的地板免受刮擦。</t>
    </r>
  </si>
  <si>
    <t>https://www.amazon.com/dp/B0CY4FG3GN?psc=1</t>
  </si>
  <si>
    <t>705</t>
  </si>
  <si>
    <t>2024-03-01</t>
  </si>
  <si>
    <t>HomiEasy</t>
  </si>
  <si>
    <t xml:space="preserve">公司名称：Shenzhenshi Meijiajia Technology Co., Ltd
办公地址：
民治街道民治社区1970科技园2栋202
深圳市
龙华区
广东省
518131
CN
</t>
  </si>
  <si>
    <t>https://www.amazon.com/gp/help/seller/at-a-glance.html/ref=dp_merchant_link?seller=ACPL3DNKZAJPG</t>
  </si>
  <si>
    <t>42.2 pounds</t>
  </si>
  <si>
    <t>19.14 kg</t>
  </si>
  <si>
    <t>43 x 15.2 x 5.5 inches</t>
  </si>
  <si>
    <t>109.22 x 38.61 x 13.97 cm</t>
  </si>
  <si>
    <t>带植物灯的植物架、带可调光 56W 全光谱植物灯的植物架、带植物灯的植物架、带定时器的 3 种模式植物灯、种子启动（15.7 英寸长 11.8 英寸宽 X 59 英寸高）</t>
  </si>
  <si>
    <t>带植物灯的植物架 - 15.7"LX 11.8"WX 59"H，5 层植物灯架适合种植或展示室内植物。该植物灯架通过其三种照明模式为每个生长阶段提供最佳的光照条件 - 幼苗、成长、绽放
全光谱 Led 生长灯 - 这款生长灯采用 400-780nm 全光谱设计，模拟阳光照明。超亮光功耗仅7W，节能高效，是所有室内植物生长的好选择
带定时器的七级调光 - 采用无级调光功能，可定制光强度以满足植物的需求。 3/6/12 小时定时设置更加方便，可确保您的植物获得适量的光照。当您度假或工作时，您不必担心植物
高品质和高度调节 - 具有出色的防锈和抗氧化性能，确保持久耐用。可调节的网格高度使其具有多种用途，可适应不同的植物尺寸
防渗漏和防掉落设计 - PP 垫采用防漏和防土滴设计，因此您不必担心浇水。此外，其独特的防跌落设计可防止植物掉落，为您的室内植物提供理想的环境</t>
  </si>
  <si>
    <t>https://www.amazon.com/dp/B0CL6MGZ3M?psc=1</t>
  </si>
  <si>
    <t>77</t>
  </si>
  <si>
    <t>$30.00</t>
  </si>
  <si>
    <t>2023-10-16</t>
  </si>
  <si>
    <t>13.49 Pounds</t>
  </si>
  <si>
    <t>6.12 kg</t>
  </si>
  <si>
    <t>15.7 x 11.8 x 59 inches</t>
  </si>
  <si>
    <t>39.88 x 29.97 x 149.86 cm</t>
  </si>
  <si>
    <t>带植物灯的 Dreyoo 植物架、用于室内角落的带全光谱植物灯的植物架、用于客厅阳台植物展示的多层花盆架（棕色）</t>
  </si>
  <si>
    <t>带植物灯的植物架：为了促进植物健康生长，我们为植物架配备了植物生长灯，以满足植物不同阶段所需的光照条件；您可以将这款带有灯的螺旋楼梯植物架放置在任何地方，植物生长灯可以帮助您可爱的植物生长良好，而且您也不需要经常将植物移到外面吸收光线
7 盆植物架：这款高大的植物架由高硬度可持续天然防水竹子制成，已生长超过 3 年，使这款螺旋植物架更加耐用、耐用且环保健康；而且这种室内 6 层竹植物架不像其他木制和铁制植物架那样容易发霉、生锈或断裂；室内植物架比其他植物架具有更大的空间，为您的植物展示提供充足的生长空间
全光谱生长灯：这款室内照明植物架发出 380nm 至 800nm 的所有波长，使您的室内植物就像生活在自然阳光下一样；这款植物生长灯具有 3 种照明模式、10 个亮度级别（0%-100%）和自动定时器（3/6/12 小时），可在不同的生长阶段提供最适合的亮度；更重要的是，这款132颗LED植物灯，功耗仅为12W，配有70.86英寸USB线，满足您方便稳定的供电需求
易于组装：按照明确的使用说明书，您可以在20分钟内轻松地将植物架的框架和架子组装成稳定的植物展示柜；架子植物灯配有 3 种安装配件（7 个拉链、13 个螺钉和 4 个双面胶带），可轻松连接到多个展示架
广泛应用：带生长灯的植物架适用于多种盆栽景观和室内花园植物，如多肉植物、种子、水培植物、花卉、蔬菜和小果树；将您的花盆放在带灯的角落植物架上，为您的室内温室、家庭或办公室增添更多活力和生机</t>
  </si>
  <si>
    <t>https://www.amazon.com/dp/B0CTHPCMGK?psc=1</t>
  </si>
  <si>
    <t>546</t>
  </si>
  <si>
    <t>2024-04-28</t>
  </si>
  <si>
    <t>5.66 pounds</t>
  </si>
  <si>
    <t>2.57 kg</t>
  </si>
  <si>
    <t>16.89 x 9.84 x 3.82 inches</t>
  </si>
  <si>
    <t>42.90 x 24.99 x 9.70 cm</t>
  </si>
  <si>
    <t>带植物灯的植物架、带 78W T5 全光谱植物灯的植物架、带植物灯的植物架、带定时器的可调光植物灯、种子启动、托盘（41.4 英寸长 x 13.8 英寸宽 x 63 英寸高）</t>
  </si>
  <si>
    <t>DIY 植物架 - 这款植物架有多种安装方法，您可以根据您的需要组装这款植物架。尺寸很大，适合 10" X 20" 种子盘。非常适合种植种子和展示
高品质和耐用 - 坚固的框架和架子由刚性钢管制成，经久耐用，管子之间连接有塑料部件，具有更好的稳定性，具有良好的防锈和抗氧化性能，可承受 270 磅的重量，安装时无需任何工具
防止漏水并提供大空间 - 有 7 X PP 垫，可以防止浇水时水弄湿植物灯。每个钢丝架都提供了一个大的展示空间，供您种植或展示各种室内植物，如多肉植物、芦荟和花卉
五颗全光谱LED植物生长灯——这些植物生长灯是全光谱的，无限接近阳光，可以提供不同阶段所需的光线，帮助植物生长得更快更好。它是用于种子萌发、生长、开花的专业生长灯
带定时器的可调节色光 - 三种光模式：黄光、粉光和混合光。此定时器可设置4/9/14定时器模式，旅行或工作不用担心植物生长，全自动定时器模式照顾植物全年生长</t>
  </si>
  <si>
    <t>https://www.amazon.com/dp/B0BR9VBXHH?psc=1</t>
  </si>
  <si>
    <t>455</t>
  </si>
  <si>
    <t>2022-12-28</t>
  </si>
  <si>
    <t>31.3 pounds</t>
  </si>
  <si>
    <t>14.20 kg</t>
  </si>
  <si>
    <t>28.75 x 15 x 8.5 inches</t>
  </si>
  <si>
    <t>73.03 x 38.10 x 21.59 cm</t>
  </si>
  <si>
    <t>室内植物架，带植物灯，5 层钢化玻璃植物架，63 英寸高室内植物架，转角植物架展示架，家用金属花架，露台</t>
  </si>
  <si>
    <t>带植物灯的玻璃植物架】为了促进植物的健康生长，我们为这款室内植物架配备了全光谱植物灯（可定时器且可调节亮度）。满足植物不同阶段最需要的光照条件。四头生长灯和钢化玻璃面板确保所有层上的植物都能获得充足的光照。您可以将此植物架放置在室内任何地方，而无需经常将植物移至室外以吸收光线。
【5 层、63 英寸高植物架】尺寸为 12.1 英寸深 x 16.2 英寸宽 x 63.0 英寸高，这款室内植物架有 5 层，为您提供充足的存储空间，以尽可能多地展示植物。此外，它还可以用作展示架，用于放置书籍、图片、收藏品、奖品、小饰品、艺术品、工艺品等。高架植物架可以充分利用垂直空间进行储存。非常适合装饰您房子的角落。
【坚固稳定】每个架子上较厚的钢化玻璃可承受 23 磅的重量。它避免了残留水引起的腐蚀、翘曲和卷曲等问题，优于木制植物架。这款金属植物架的框架由0.85毫米厚的重型钢管制成，确保结构坚固，承载能力强。并且表面涂有特殊烤漆，避免生锈。
【给植物爱好者的好礼物】这款植物架采用经典的层叠风格设计，配有灯光，适合多种室内植物，是一件美丽而富有创意的礼物，为客厅、卧室、门廊、角落增添一抹自然和优雅。非常适合植物爱好者，它给室内带来园艺的乐趣，使其成为各种节日的独特而持久的礼物。
【易于组装】无需复杂的安装。我们为您提供可能需要的所有安装工具。明确的说明将帮助您轻松组装这个室内植物架。此外，我们还配备了家具绑带。如果您有孩子和宠物，您可以将它们安装在植物架上以防止倾倒。</t>
  </si>
  <si>
    <t>https://www.amazon.com/dp/B0CX5CFGM2?psc=1</t>
  </si>
  <si>
    <t>960</t>
  </si>
  <si>
    <t>2024-04-27</t>
  </si>
  <si>
    <t>23.1 pounds</t>
  </si>
  <si>
    <t>10.48 kg</t>
  </si>
  <si>
    <t>35 x 14.5 x 5 inches</t>
  </si>
  <si>
    <t>88.90 x 36.83 x 12.70 cm</t>
  </si>
  <si>
    <t>室内植物架，带植物灯，9 层金属植物架，63 英寸高植物架，适合室内植物多个，大型植物架展示架，家用转角植物架，露台（白色）</t>
  </si>
  <si>
    <t>【带植物灯的植物架】为了促进植物健康生长，我们为这款室内植物架配备了全光谱植物灯，以满足植物在不同阶段最需要的照明条件。三头生长灯确保所有层上的植物都能获得充足的光照。您可以将这个植物架放置在室内的任何地方，也不需要经常将植物移至室外以吸收光线。
【9层，63英寸高架植物架】这款63英寸植物架增加了高度，具有9层、9个盆架和2个挂钩，为您提供充足的存储空间来尽可能展示植物。此外，它还可以作为展示架，放置书籍、图片、收藏品、奖品、小装饰品、艺术品、工艺品等。这款高大的植物架将为您的家居装饰增添创意。
【稳定坚固】这款金属植物架的框架由 0.85 毫米厚的重型铁管制成，确保结构坚固，承载能力强。铁管表面涂有特殊烤漆，避免生锈。加厚板（15毫米厚）采用优质刨花板制成，并涂有防水层，以避免腐蚀、翘曲和卷曲。
【给植物爱好者的好礼物】这款植物架采用半月形弯曲形状设计，适合多种室内植物（包括两个植物架），是您家居装饰的独特而艺术的补充。您可以将它放置在您的客厅、卧室、门廊等处。并放置许多装饰品，而不仅仅是植物。这是送给您自己、家人或朋友的创意室内花园礼物。
【易于组装】无需复杂的安装。我们为您提供可能需要的所有工具，包括螺丝刀和小扳手。明确的说明将帮助您轻松地将分层植物架组合在一起。此外，我们还配备了家具绑带。如果您有孩子和宠物，可以将它们安装在花架上以防止倾倒</t>
  </si>
  <si>
    <t>https://www.amazon.com/dp/B0CQN8RQMH?psc=1</t>
  </si>
  <si>
    <t>362</t>
  </si>
  <si>
    <t>2024-01-23</t>
  </si>
  <si>
    <t>53.5 x 22.75 x 2.75 inches</t>
  </si>
  <si>
    <t>135.89 x 57.79 x 6.99 cm</t>
  </si>
  <si>
    <t>室内植物架，带植物灯，7 层金属植物架，适合室内植物多个，大型植物架展示架，半月形高植物架，适合客厅、露台（白色）</t>
  </si>
  <si>
    <t>带生长灯的室内植物架】为了促进植物健康生长，我们为室内植物架配备了生长灯，以满足您的植物在不同阶段最需要的光照条件。双头生长灯确保各层植物都能获得足够的光照。因此，您可以将这套植物架放置在任何地方，而且您也不需要经常将植物移到外面吸收光线。
【7 层室内植物架】这款 64 英寸高的植物架套装有 7 层、14 个盆栽架和 2 个衣架，为您提供大的存储空间，让您尽可能多地展示植物。有些层甚至可以容纳两个花盆。此外，这款植物架还可以满足您放置书籍、图片、收藏品、奖品、小摆设、艺术品、工艺品等的不同需求。
【稳定坚固】这款金属植物架的框架由 0.85 毫米厚的重型铁管制成，因此结构坚固，承载能力强。铁管表面涂有特殊烤漆，避免生锈。加厚板（15mm厚）采用优质刨花板制成，并涂有防水层，避免腐蚀、翘曲和卷曲。
【易于组装】无需复杂的安装。我们为您提供可能需要的所有工具，包括螺丝刀。明确的说明将帮助您轻松组装该植物支架。此外，我们还配备了家具绑带。如果您有孩子和宠物，可以将它们安装在花架上以防止倾倒。
【送给植物爱好者的绝佳礼物】这款带灯的室内植物架（包括两个植物架）采用半月形弯曲设计，为您的家居增添独特而艺术感。您可以将其放置在客厅、卧室、门廊、阳台等。并放置许多装饰品，而不仅仅是植物。它也是送给自己、家人或朋友的创意室内花园礼物。</t>
  </si>
  <si>
    <t>https://www.amazon.com/dp/B0CHRP4R4G?psc=1</t>
  </si>
  <si>
    <t>944</t>
  </si>
  <si>
    <t>2023-10-05</t>
  </si>
  <si>
    <t>37.4 pounds</t>
  </si>
  <si>
    <t>16.96 kg</t>
  </si>
  <si>
    <t>57.5 x 17.5 x 4.5 inches</t>
  </si>
  <si>
    <t>146.05 x 44.45 x 11.43 cm</t>
  </si>
  <si>
    <t>带生长灯的金属植物架，室内 6 层高植物架，带轮子，心形梯子植物架，带 4 个挂钩的大型植物架，适合阳台客厅家居展示</t>
  </si>
  <si>
    <t>带植物灯的植物架】HOPERAN 6 层高植物架配备 2 套全光谱植物灯。这些生长灯专为满足植物的所有不同生长阶段而设计，为它们提供健康发育所需的光谱。因此，您可以将这套植物架放置在任何地方，而且您也不需要经常将植物移到外面吸收光线。
【6 层室内植物架】升级心形金属植物架室内有 6 层，配有 8 个可拆卸轮子，容量约为 20 盆，支架侧面有 4 个挂钩，可放置悬挂植物，设计旨在为每株植物提供最大的阳光照射，并为您提供充足的存储和展示位置，让您的空间看起来更整洁。
【坚固可靠的结构】67 英寸 HOPERAN 高植物支架室内由 MDF 板制成，防水防油。坚固的金属框架带有电镀漆，可防止框架生锈和受潮。易于护理和擦拭。为了提高稳定性和安全性，我们加宽了底板并将其制成双层。每层货架的承重能力可达 15 磅。
【独特的心形弯曲设计】独特的弯曲设计室内植物架具有优雅的几何形状和美学设计。弧形设计的梯架增加了这件作品的视觉吸引力，是充分利用空间的完美方式。您可以选择组装两个单元以创建完整的心形显示器，也可以将它们分开以获得更灵活的布置。
【易于组装】心形植物架配有完整的配件和详细的说明。所有安装工具、硬件和详细说明都在包装中。我们提供分步说明，方便您轻松快速地组装此花架，无需复杂的工具。此外，我们还提供家具绑带和两个螺丝刀钻头，一方面增强安全性，另一方面使安装更加方便。
【植物爱好者的绝佳选择】这款室内植物架为您的家增添了独特的艺术气息。您可以将其放置在客厅、卧室、走廊、阳台等各种位置。它可以用来展示各种装饰品，而不仅限于植物。它还可以作为送给您自己、家人或喜欢植物种植的朋友的创意室内园艺礼物。此外，它还可以满足各种需求，包括存放书籍、图片、收藏品、奖品。</t>
  </si>
  <si>
    <t>https://www.amazon.com/dp/B0CWQXTYBG?psc=1</t>
  </si>
  <si>
    <t>884</t>
  </si>
  <si>
    <t>2024-03-11</t>
  </si>
  <si>
    <t>AMZ</t>
  </si>
  <si>
    <t>Amazon.com</t>
  </si>
  <si>
    <t>41.92 x 24.8 x 6.1 inches</t>
  </si>
  <si>
    <t>106.48 x 62.99 x 15.49 cm</t>
  </si>
  <si>
    <t>带植物灯的室内植物支架，适合室内植物的 7 层角木制高植物植物灯支架，全光谱可调光 50W(5x10W) LED 植物灯面板，带定时器，适用于花园、客厅</t>
  </si>
  <si>
    <t>坚固的植物架】53.2"HX 15.7"LX 9.3"W 黑色植物灯架采用 MDF（中密度纤维板）板、中密度木板和金属坚固杆，提高植物架的稳定性。更耐用与其他木架相比，防潮、耐磨、阻燃，为植物提供可靠的空间。
【3种灯光模式和8种亮度调节】三种灯光模式（黄光/混合光/白光）。 LED全光谱光类似于自然阳光。 满足植物不同生长阶段的需求。 8级亮度调节（12.5％-25％-37.5％-50％-62.5％-75％-87.5％-100％），适合植物生长的每个周期，为植物提供更合适的亮度
【3/6/12定时散热】自动循环定时（3/6/12小时），系统将在设定时间后自动关闭和开启，确保您的植物即使在外出度假时也能得到最佳护理或忙于工作。超薄植物灯面板采用铝材质设计，提供出色的散热性能，消除过热的担忧
【五个全光谱 LED 生长灯】这款生长灯专为 400-780nm 全光谱设计，模拟阳光照明。超大植物灯板照射面积更大。超亮光板功耗仅10W，高效节能，是所有室内植物生长的好选择
【照亮您的生活空间】植物灯架发出温暖舒缓的光线。将其放置在室内角落，可以为您的生活空间增添装饰和环境感。在照顾植物的同时营造温馨轻松的氛围</t>
  </si>
  <si>
    <t>https://www.amazon.com/dp/B0CT4PL8FB?psc=1</t>
  </si>
  <si>
    <t>769</t>
  </si>
  <si>
    <t>2024-03-25</t>
  </si>
  <si>
    <t>13.57 pounds</t>
  </si>
  <si>
    <t>6.16 kg</t>
  </si>
  <si>
    <t>15.7 x 9.3 x 53.2 inches</t>
  </si>
  <si>
    <t>39.88 x 23.62 x 135.13 cm</t>
  </si>
  <si>
    <t>Barrina 5 层植物架，带室内植物生长灯，金属植物架展示架，带 8 件 1.5 英尺 8W 全光谱植物灯，适用于室内、阳台、客厅，23.6x13.8x59IN</t>
  </si>
  <si>
    <t>5 层结构：室内植物架具有 5 个可调节高度的层，整体尺寸为 23.6 英寸长 x 13.8 英寸宽 x 59 英寸高，总重量为 220 磅。它为您盛开的花朵、发芽的植物、微型蔬菜和蔬菜提供了合适的空间
独立开关：这款 Barrina T5 植物灯每个都配备了单独的开关，让您可以根据需要灵活地轻松打开和关闭生长灯。这种便利性和易用性使您能够控制您的室内园艺和植物
全光谱生长灯和计时器：金属植物支架配有 8 颗 1.5 英尺 T5 LED 生长灯，黄色光谱非常适合加速植物生长和眼睛舒适度。此外，机械定时器可以根据您的喜好对您的日程进行编程，每天重复一次
易于组装：这款 Barrina 植物储物架可以轻松组装或拆卸，无需工具。此外，配备的脚轮可以轻松移动，并且可以锁定以根据需要安全地定位植物架
您将得到：Barrina 金属植物支架套件 x1、1.47 英尺 T5 LED 植物灯套件 x1、魔术贴 x1、安装手册 x1。如果您有任何安装问题，请联系 Barrina</t>
  </si>
  <si>
    <t>https://www.amazon.com/dp/B0CC95TPQR?psc=1</t>
  </si>
  <si>
    <t>911</t>
  </si>
  <si>
    <t>2023-09-16</t>
  </si>
  <si>
    <t>19.96 pounds</t>
  </si>
  <si>
    <t>9.05 kg</t>
  </si>
  <si>
    <t>23.6 x 13.8 x 59 inches</t>
  </si>
  <si>
    <t>59.94 x 35.05 x 149.86 cm</t>
  </si>
  <si>
    <t>室内植物架，带植物灯，6 层高植物架，适合室内植物多个，大型植物架展示架，半月形金属植物架，适用于客厅、露台、阳台</t>
  </si>
  <si>
    <t>带植物灯的室内植物架】为了促进植物健康生长，我们为植物架配备了全光谱植物灯泡，以满足您的植物在不同阶段最需要的光照条件。这些生长灯泡确保所有层上的植物都能获得足够的光照。因此，您可以将这款植物架放置在任何地方，而且您也不需要经常将植物移到外面吸收光线。
【6 层室内植物架】这款高植物架套装有 6 层、12 个加宽盆栽架和 2 个衣架，为您提供宽敞的存储空间，尽可能多地展示植物。有些楼层甚至可以容纳两个花盆。此外，这款植物架还满足您放置图片、书籍、收藏品、奖品、小摆设、艺术品、工艺品等的不同需求。
【坚固更稳定】此金属植物架的框架由重型铁管（0.85mm厚）制成，因此结构坚固，承载能力强。铁管表面涂有特殊烤漆，避免生锈。加厚板（15mm厚）由优质刨花板制成，并涂有防水层，可避免腐蚀、翘曲和卷曲。
【给植物爱好者的好礼物】这款室内花架（包括两个植物架）采用半月形弯曲形状设计，为您的家居美增添独特的艺术气息。您可以将它放置在客厅、卧室、门廊、阳台等处。展示许多装饰品，而不仅仅是植物。它也是送给自己、家人或喜欢种植植物的朋友的创意室内花园礼物。
【易于组装】无需复杂的安装。我们为您提供所有可能需要的工具，包括螺丝刀。明确的说明将帮助您轻松组装植物架。此外，我们还配备了家具绑带。如果您有孩子和宠物，您可以将它们安装在植物架上以防止倾倒。</t>
  </si>
  <si>
    <t>https://www.amazon.com/dp/B0CBQ6KFZV?psc=1</t>
  </si>
  <si>
    <t>795</t>
  </si>
  <si>
    <t>2023-08-20</t>
  </si>
  <si>
    <t>41.3 pounds</t>
  </si>
  <si>
    <t>18.73 kg</t>
  </si>
  <si>
    <t>57.5 x 21.1 x 4.3 inches</t>
  </si>
  <si>
    <t>146.05 x 53.59 x 10.92 cm</t>
  </si>
  <si>
    <t>带植物灯的室内植物架 - 5 层高植物架、金属植物架展示架、适合室内多种植物的心形植物架、适合家庭、客厅、露台的大型植物架（黑色）</t>
  </si>
  <si>
    <t>【带生长灯的室内植物架】这款室内植物架配有两个全光谱生长灯，为室内园艺提供了便捷的解决方案。这些生长灯旨在满足植物所有不同生长阶段的需求，为植物提供健康生长所需的光线。您可以将此植物架放置在任何地方，而无需频繁将植物移到外部位置以吸收光线。
【优雅的心形设计】我们的心形植物架不仅仅是一个实用的物品；它是一件艺术品。精心制作，优美的曲线和对称的线条营造出迷人的轮廓。无论您将它放在客厅、卧室还是门廊，这种独特的设计都会为任何空间增添一丝浪漫和精致。这款室内植物架也是送给情侣表达爱意的浪漫礼物！
【充足的多层存储空间】这款植物架适用于多种室内植物，采用双层 5 层设计，为各种植物和装饰品提供充足的存储和展示空间。其有序的布局不仅可以让您的空间保持整洁，还可以精美地展示您的植物收藏。无论您有盆栽植物还是较大的装饰品，这款高大的植物架都可以容纳它们。
【可靠而坚固的结构】这款金属植物架经久耐用，结构坚固。每个架子均由优质刨花板和重型铁制成，不仅坚固，而且易于维护和清洁。金属框架结构确保持久稳定性，而双加宽底板可防止晃动或倾倒，从而提高安全性。
【易于组装】无需复杂的安装。我们为您提供可能需要的所有工具，包括所有备件和小扳手。明确的说明将帮助您轻松地将室内植物架组装在一起。如果您遇到任何产品问题，请随时联系我们寻求帮助。您的满意是我们提供高质量产品的动力。</t>
  </si>
  <si>
    <t>https://www.amazon.com/dp/B0C778DMC7?psc=1</t>
  </si>
  <si>
    <t>872</t>
  </si>
  <si>
    <t>2023-08-14</t>
  </si>
  <si>
    <t>Plant Stands by CODACE</t>
  </si>
  <si>
    <t>37 x 24 x 5.5 inches</t>
  </si>
  <si>
    <t>93.98 x 60.96 x 13.97 cm</t>
  </si>
  <si>
    <t>带生长灯的植物架，带定时器的全光谱 LED 生长灯，41.7 英寸高黑色金属植物架，6 层 7 盆角分层植物架</t>
  </si>
  <si>
    <t>配有 5 件装带植物灯的植物架： DIY 可设计的植物灯架有多种安装方式。植物灯带的长度可以完美隐藏在高大的植物架内部，使整个室内高大的植物架不显得杂乱。分层植物架与植物灯带的完美结合，为您的家增添绿色。
结构可靠：sagrynfp 金属和木质花盆架由 MDF 板制成，易于护理和擦拭。金属框架结构使其坚固，可以容纳小盆景和大盆盆景，并提供锚以进一步安全。我相信您会喜欢这款带有生长灯的室内植物架
多功能开关 - 三种灯光模式：黄色、粉紫色和混合光。五级调光：亮度可在20%至100%之间自由调节。有效地使用开关为植物生长提供合适的生长光。可满足全年种植的需要。
全光谱植物生长灯：设置好时间（3H/9H/12H）后，保持电源打开，灯会在第二天的同一时间自动打开。可发射350nm至800nm全波长，满足每种植物不同阶段的光照需求，加速光合作用，促进室内植物生长。
您将获得：1 X 植物架，5 X LED 生长灯，1 X 多功能开关，1 X AC/DC 适配器，1 X 储物带，1 X 生长灯配件套件，1 X 植物架配件套件。</t>
  </si>
  <si>
    <t>https://www.amazon.com/dp/B0CM3QCQY4?psc=1</t>
  </si>
  <si>
    <t>634</t>
  </si>
  <si>
    <t>2023-12-05</t>
  </si>
  <si>
    <t>Aouipris</t>
  </si>
  <si>
    <t xml:space="preserve">公司名称：suqianshiruimaigongyinglianguanliyouxiangongsi
办公地址：
双庄镇太湖西路13号
宿迁市
宿城区
江苏省
223814
CN
</t>
  </si>
  <si>
    <t>https://www.amazon.com/gp/help/seller/at-a-glance.html/ref=dp_merchant_link?seller=A3SCE8YARI41UX</t>
  </si>
  <si>
    <t>7.94 pounds</t>
  </si>
  <si>
    <t>3.60 kg</t>
  </si>
  <si>
    <t>14.09 x 9.17 x 41.69 inches</t>
  </si>
  <si>
    <t>35.79 x 23.29 x 105.89 cm</t>
  </si>
  <si>
    <t>带植物灯的植物架，室内室外木质植物架，带全光谱植物灯，适用于多种植物 3 层角花架客厅阳台花园植物架（8 盆）</t>
  </si>
  <si>
    <t>带生长灯的植物架：与普通植物架相比，我们的植物架配备了 3 条生长灯，方便实用，可以满足您对生长光条件的需求并用作家居装饰。尺寸：32.09 英寸高 x 33.86 英寸长 x 11.61 英寸宽。
环保木架：植物架采用优质木材制成，经过 600°F 碳化处理，更耐用、可靠、防潮。表面没有油漆或清漆，对于有孩子的家庭来说健康安全，可以放在室内和室外地方。
全光谱生长灯：：我们的室内植物架配备全光谱生长灯，提供完美的照明条件，适合不同阶段的植物。生长灯可以通过定时设置自动打开或关闭。同时，您可以根据植物生长阶段改变照明光谱和照明亮度级别。
8 盆植物架：这款带生长灯的植物架有 3 层，每个架子可承载约 45 磅。多层设计为您的植物提供足够的空间，保持植物干净整洁。此外，这款植物架可让您在任何地方展示您的小花园，非常适合您的家庭、办公室、阳台和庭院。
易于组装：花架配有手动说明、锤子和手套，可帮助您快速搭建大型植物支架。不需要复杂的工具。只需按照说明，通过提供的塑料接头逐步连接直立杆和架子，只需 20-30 分钟。
完美保证：Xtsuen致力于为每个客户提供最好的产品和售后服务。如果您对我们的植物展位有任何疑问，请随时联系我们，我们将在 24 小时内回复您。</t>
  </si>
  <si>
    <t>https://www.amazon.com/dp/B0CR5S6W7M?psc=1</t>
  </si>
  <si>
    <t>1112</t>
  </si>
  <si>
    <t>2024-03-09</t>
  </si>
  <si>
    <t>OlsenXT</t>
  </si>
  <si>
    <t xml:space="preserve">公司名称：Shenzhen Xintu Technology Co., Ltd
办公地址：
曙光社区中山园路1001号TCL科学园区E3栋201
深圳市
南山区
广东省
518000
CN
</t>
  </si>
  <si>
    <t>https://www.amazon.com/gp/help/seller/at-a-glance.html/ref=dp_merchant_link?seller=A2IL3FKJ0L2NBZ</t>
  </si>
  <si>
    <t>8.78 pounds</t>
  </si>
  <si>
    <t>3.98 kg</t>
  </si>
  <si>
    <t>33.86 x 11.61 x 32.1 inches</t>
  </si>
  <si>
    <t>86.00 x 29.49 x 81.53 cm</t>
  </si>
  <si>
    <t>带植物灯的植物架，5 层金属植物架，带 4 件装 40W 全光谱植物灯，自动定时器，室内阶梯花盆架 15.7 英寸长 x 11.8 英寸宽 x 60.3 英寸高</t>
  </si>
  <si>
    <t>植架和植物灯：15.7"长 x 11.8"宽 x 59.6"高 5 层植物柜和 4 件装 40W (4 x 10W) 植物灯。适合种植或展示您的室内植物。它是专业的全光谱种植适用于室内植物、种子开始、水培、多肉植物、花卉、蔬菜等的灯
全光谱照明：这些生长灯是全光谱的，无限接近太阳光，可以为植物提供不同阶段所需的光线，帮助植物生长得更快更好。
全天候自动植物护理：这款室内植物灯具有三种周期定时设置。它持续 3/6/12 小时。第二天同一时间自动开机，无需拔掉或重新插入。旅行或工作时无需担心植物生长；自动定时器模式全年照顾您的植物。
坚固的结构，优质的材料：与其他木制植物架不同，我们的带生长灯的植物架由高密度金属制成，在坚固、防锈和抗氧化方面表现出色。防下沉设计的铁栅有效防止每个架子上的植物掉落。
防止漏水：带生长灯的植物架有 4 个 PP 垫，可防止浇水时水弄湿植物灯。这款植物架由坚固的材料制成，具有良好的防锈和抗氧化性能，可承重 150 磅</t>
  </si>
  <si>
    <t>https://www.amazon.com/dp/B0CNWFV49Z?psc=1</t>
  </si>
  <si>
    <t>1135</t>
  </si>
  <si>
    <t>20%</t>
  </si>
  <si>
    <t>2024-01-13</t>
  </si>
  <si>
    <t>sagrynfp</t>
  </si>
  <si>
    <t xml:space="preserve">公司名称：suqianshi feipu maoyi youxiangongsi
办公地址：
众兴镇淮海东路装饰城11号楼飞利浦照明
宿迁市
泗阳县
江苏省
223700
CN
</t>
  </si>
  <si>
    <t>https://www.amazon.com/gp/help/seller/at-a-glance.html/ref=dp_merchant_link?seller=A1N6MMSXRUZGXH</t>
  </si>
  <si>
    <t>12.5 pounds</t>
  </si>
  <si>
    <t>5.67 kg</t>
  </si>
  <si>
    <t>16.61 x 12.91 x 7.64 inches</t>
  </si>
  <si>
    <t>42.19 x 32.79 x 19.41 cm</t>
  </si>
  <si>
    <t>带植物灯的室内植物架 - 6 层大型植物架、适合多种室内植物的高植物架、金属植物支架、适用于客厅阳台花园露台的黑色植物展示架</t>
  </si>
  <si>
    <t>带生长灯的室内植物架：植物架的生长灯定时器功能可设置为 3、9、12 小时和 10 种亮度光谱模式。它符合健康植物生长的需要。无需频繁移动植物架即可获得足够的阳光，更加方便。
6 层 51 英寸高大型植物架室内：整体尺寸为 51 x 9.5 x 47 英寸，有 6 层，10 个盆，您可以在中间顶部找到一些挂钩用于悬挂，这款带有生长灯的植物架可最大限度地提高居住空间。适合小型公寓或有限空间的理想植物架。
坚固耐用的植物架室内：厚金属框架确保坚固的结构和强大的承载能力。金属框架涂有特殊烤漆，防锈。 12毫米厚的板材涂有防水层，以避免腐蚀、翘曲和卷曲。
易于安装和防坠落：我们提供您可能需要的所有工具和清晰的说明，让您轻松地将带有生长灯的植物架组合在一起。我们还提供家具带供您安装在花架上以防止翻倒，适合有孩子或宠物的人。
多功能植物架：对称方形设计的室内植物架，带生长灯，美观与功能相结合，适合客厅、卧室、阳台、庭院等各种场景。它还可以放置收藏品、艺术品和工艺品。送给自己、家人和朋友的创意花园礼物。</t>
  </si>
  <si>
    <t>https://www.amazon.com/dp/B0CYG4TZFP?psc=1</t>
  </si>
  <si>
    <t>660</t>
  </si>
  <si>
    <t>2024-05-07</t>
  </si>
  <si>
    <t>EVAWOO</t>
  </si>
  <si>
    <t xml:space="preserve">公司名称：shenzhenshihaikuotiankongdianzishangwu.Ltd
办公地址：
华林社区八卦三路八卦岭工业区522栋5881G
深圳市
福田区园岭街道
518028
CN
</t>
  </si>
  <si>
    <t>https://www.amazon.com/gp/help/seller/at-a-glance.html/ref=dp_merchant_link?seller=A1GVB2IBNKQDCL</t>
  </si>
  <si>
    <t>33.4 pounds</t>
  </si>
  <si>
    <t>15.15 kg</t>
  </si>
  <si>
    <t>51 x 9.5 x 47 inches</t>
  </si>
  <si>
    <t>129.54 x 24.13 x 119.38 cm</t>
  </si>
  <si>
    <t>带植物灯的植物架多花盆盆架架子展示适用于露台花园角落阳台客厅（5 层黑橡木）</t>
  </si>
  <si>
    <t>金属植物架：垂直六层植物架可容纳至少 7 种可爱的植物，节省空间，同时增强周围环境的美感。它非常适合放置在室内空间的任何角落。
全光谱植物生长灯：配备植物生长灯，为您的植物提供自然光，缓解室内照明不足的担忧。它非常适合室内使用，可确保您的植物获得茁壮成长所需的光线。
易于安装：小型植物支架可以轻松组装。我们的植物支架设计优雅时尚，配有易于遵循的安装步骤和所有必要的工具，使安装变得轻而易举。
卓越品质：植物架由金属框架和木板组合而成，具有模拟橡木图案。其卓越的耐用性和稳定性确保为您的植物提供可靠且美观的展示。
灵活多功能：其适应性使其不仅适合展示植物，还适合展示书籍、装饰品等其他物品，甚至作为时尚的存储解决方案。尺寸：14.1 长 x 9.3 宽 x 37 高英寸，您可以将其灵活地放置在庭院中，门廊、客厅、花园、阳台和卧室。</t>
  </si>
  <si>
    <t>https://www.amazon.com/dp/B0CDGY3SBB?psc=1</t>
  </si>
  <si>
    <t>1624</t>
  </si>
  <si>
    <t>2023-10-25</t>
  </si>
  <si>
    <t>B&amp;G Gardens</t>
  </si>
  <si>
    <t xml:space="preserve">公司名称：shanghaisuoxishangmaoyouxiangongsi
办公地址：
上海市普陀区长风新村街道怒江路651弄怒江新苑
19号楼601室
上海市
上海
200333
CN
</t>
  </si>
  <si>
    <t>https://www.amazon.com/gp/help/seller/at-a-glance.html/ref=dp_merchant_link?seller=A2XK9IEGECWIKV</t>
  </si>
  <si>
    <t>7.3 pounds</t>
  </si>
  <si>
    <t>3.31 kg</t>
  </si>
  <si>
    <t>16 x 12 x 5 inches</t>
  </si>
  <si>
    <t>40.64 x 30.48 x 12.70 cm</t>
  </si>
  <si>
    <t>Dreyoo 7 层六角形植物架，带植物灯，木植物架，带全光谱植物灯，适用于室内和室外，DIY 花架，适用于客厅阳台露台窗户</t>
  </si>
  <si>
    <t>创意DIY形状：通过改变六边形的位置，你可以和家人一起创造更多有趣、独特的形状；此外，通过添加额外的配件，这个六角形植物架可以像蜂窝一样无限延伸
优质天然实木：窗花架采用实木制成，不含油漆和甲醛；经过碳化处理，更加耐用、稳定、耐热、防潮；室内外均可放置，不用担心雨水侵蚀。适用于客厅、阳台、走廊、花园、庭院
全光谱生长灯：这种条状生长灯发射从 380nm 到 800nm 的所有波长，使您的室内植物感觉就像生活在自然阳光下； 4个条形生长灯具有3种照明模式、9个亮度级别（10%-100%）和自动定时器（3/6/12小时），以在不同生长阶段提供合适的亮度；更重要的是，132颗LED植物灯，功耗仅12W，配备70.86英寸USB线
强大的承载能力：独特的设计，可容纳7盆植物；植物架独特的六边形结构代表了室内植物的多样性，保证了强大的功能性和强大的承重能力；您可以自信地展示自己喜欢的植物，无需担心稳定性；建议将较重的盆放在底层以增加稳定性
包装内容：六角形植物架包括一个 7 层植物架、一个全光谱植物灯（包括 4 个灯管）、一套小铲子（3 件）、一把锤子和一副手套</t>
  </si>
  <si>
    <t>https://www.amazon.com/dp/B0CYQ14P5K?psc=1</t>
  </si>
  <si>
    <t>712</t>
  </si>
  <si>
    <t>7.85 pounds</t>
  </si>
  <si>
    <t>3.56 kg</t>
  </si>
  <si>
    <t>16.42 x 11.34 x 5.12 inches</t>
  </si>
  <si>
    <t>41.71 x 28.80 x 13.00 cm</t>
  </si>
  <si>
    <t>3种灯光</t>
  </si>
  <si>
    <t>带生长灯的木植物架多花盆盆架架子展示适用于室内室外花园阳台客厅办公室家庭角落（5 层 8 盆栽）</t>
  </si>
  <si>
    <t>优质环保材料】植物架由新型树脂纤维方柱和高密度加厚MDF板制成，表面光滑无毛刺，防水，易于维护和擦拭，坚固耐用，承载能力强。将MDF板顶部孔洞盖住，边缘密封，使花架更加美观。无需任何油漆，更健康、更环保，可在室内安全使用，为您和家人的绿色生活保驾护航。
【创意设计和多功能】分层植物架的高度可以从 3 到 6 层调节，您可以根据情况选择合适的高度，非常适合您的卧室、客厅、走廊、阳台和沙发角。此外，您不仅可以用这款植物架来展示您可爱的盆景，还可以用它来展示书籍、小摆设、收藏品、工艺品、相框、奖杯等，足以满足您的日常使用。
【创意设计和多功能】分层植物架的高度可以从 3 到 6 层调节，您可以根据情况选择合适的高度，非常适合您的卧室、客厅、走廊、阳台和沙发角。此外，您不仅可以用这款植物架来展示您可爱的盆景，还可以用它来展示书籍、小摆设、收藏品、工艺品、相框、奖杯等，足以满足您的日常使用。
【易于组装】这款花架配有完整的配件和详细的说明，无需复杂的工具即可轻松组装。与传统的螺丝安装相比，全新升级的嵌入式螺丝安装方便，更稳定。
【180 天保修】我们提供良好的保修和 24 小时友好的客户服务。如果您收到损坏的植物架或在使用过程中对植物架的质量和花架的说明有任何疑问，请随时与我们联系。请注意，不正确的安装会影响花盆的稳定性。如果您对产品有任何疑问，请随时与我们联系，我们有专业的团队帮助您解决所有产品问题。</t>
  </si>
  <si>
    <t>https://www.amazon.com/dp/B0BV9PJDL4?psc=1</t>
  </si>
  <si>
    <t>733</t>
  </si>
  <si>
    <t>10%</t>
  </si>
  <si>
    <t>2023-06-13</t>
  </si>
  <si>
    <t>Taoge-us</t>
  </si>
  <si>
    <t xml:space="preserve">公司名称：jiujiangtaogedianzishangwuyouxiangongsi
办公地址：
滩溪镇东山村下东山组55号
九江市
永修县
江西省
330303
CN
</t>
  </si>
  <si>
    <t>https://www.amazon.com/gp/help/seller/at-a-glance.html/ref=dp_merchant_link?seller=AOMAW50LY9II4</t>
  </si>
  <si>
    <t>8.75 pounds</t>
  </si>
  <si>
    <t>3.97 kg</t>
  </si>
  <si>
    <t>15.86 x 12.64 x 5.79 inches</t>
  </si>
  <si>
    <t>40.28 x 32.11 x 14.71 cm</t>
  </si>
  <si>
    <t>2 件 6 层高植物架室内带生长灯，半心形植物架室内植物多轮带轮，大型植物架室内家居装饰露台客厅阳台</t>
  </si>
  <si>
    <t>带植物灯的多层植物架】分层植物架可为多盆植物提供充足的存储和展示空间。心形植物架有 6 层，配有 8 个可拆卸轮子和 6 个挂钩，提供较大的存储空间。室内植物生长灯配备2套全光谱植物生长灯，满足植物不同阶段最需要的光照条件，促进植物健康生长。
【稳定坚固】室内带轮子的植物架采用中密度纤维板制成，防水防油。金属框架结构使带有生长灯的植物架坚固耐用，可以放置不同类型的盆栽植物。弧形设计和加厚的底板增强了稳定性和安全性，增加了花架上可装载的物体的重量和数量。
【独特的心形弯曲设计】采用半心形弯曲形状设计，该植物代表室内植物多个（包括两个架子），为您的家居美感增添独特的艺术气息。您可以将两个支架放在一起或分开以配合您房间的装饰。
【广泛应用】您可以将这款带有生长灯的植物架放置在不同的位置，例如客厅、卧室、走廊、阳台等。此外，室内植物架还可以满足您放置图片、书籍、收藏品、奖品、装饰品、艺术品、手工艺品等的不同需求。它也是送给自己、家人或喜欢种植的朋友的创意室内花园礼物植物。
【易于组装】带有室内植物生长灯的植物支架配有完整的配件和详细的说明。我们为您提供您可能需要的所有工具，清晰的指导将帮助您轻松地将植物支架组装在一起。</t>
  </si>
  <si>
    <t>https://www.amazon.com/dp/B0CM33JX6Q?psc=1</t>
  </si>
  <si>
    <t>801</t>
  </si>
  <si>
    <t>$8.00</t>
  </si>
  <si>
    <t>46 pounds</t>
  </si>
  <si>
    <t>20.87 kg</t>
  </si>
  <si>
    <t>汇率</t>
  </si>
  <si>
    <t>美元</t>
  </si>
  <si>
    <t>欧元</t>
  </si>
  <si>
    <t>英镑</t>
  </si>
  <si>
    <t>日元</t>
  </si>
  <si>
    <t>加元</t>
  </si>
  <si>
    <t>澳元</t>
  </si>
  <si>
    <t>大家不要修改表格内的公式</t>
  </si>
  <si>
    <t>兑人民币</t>
  </si>
  <si>
    <t>人民币</t>
  </si>
  <si>
    <t>当地币</t>
  </si>
  <si>
    <t>百分比</t>
  </si>
  <si>
    <t>cm</t>
  </si>
  <si>
    <t>kg</t>
  </si>
  <si>
    <t>自动公式</t>
  </si>
  <si>
    <t>下拉选择</t>
  </si>
  <si>
    <t>手工填写</t>
  </si>
  <si>
    <t>手工计算</t>
  </si>
  <si>
    <t>国家</t>
  </si>
  <si>
    <t>有无VAT</t>
  </si>
  <si>
    <t>成本价(0边利)</t>
  </si>
  <si>
    <t>建议价(20%边利)</t>
  </si>
  <si>
    <t>竞品定价</t>
  </si>
  <si>
    <t>实际定价</t>
  </si>
  <si>
    <t>采购价</t>
  </si>
  <si>
    <t>FBA Fee</t>
  </si>
  <si>
    <t>佣金比例</t>
  </si>
  <si>
    <t>VAT费率</t>
  </si>
  <si>
    <t>预估退货率</t>
  </si>
  <si>
    <t>推广费率</t>
  </si>
  <si>
    <t>FBA仓储费</t>
  </si>
  <si>
    <t>其他费用</t>
  </si>
  <si>
    <t>长</t>
  </si>
  <si>
    <t>宽</t>
  </si>
  <si>
    <t>高</t>
  </si>
  <si>
    <t>包装后实重</t>
  </si>
  <si>
    <t>体积重</t>
  </si>
  <si>
    <t>计费重</t>
  </si>
  <si>
    <t>运输方式</t>
  </si>
  <si>
    <t>运费单价</t>
  </si>
  <si>
    <t>运费</t>
  </si>
  <si>
    <t>利润</t>
  </si>
  <si>
    <t>利润率</t>
  </si>
  <si>
    <t>回款周期</t>
  </si>
  <si>
    <t>月均ROI</t>
  </si>
  <si>
    <t>投资回报比</t>
  </si>
  <si>
    <t>料本金</t>
  </si>
  <si>
    <t>A款</t>
  </si>
  <si>
    <t>海运</t>
  </si>
  <si>
    <t>可优化</t>
  </si>
  <si>
    <t>40尺高柜</t>
  </si>
  <si>
    <t>B款</t>
  </si>
  <si>
    <t>C款</t>
  </si>
  <si>
    <t>日常/活动
售价</t>
  </si>
  <si>
    <t>亚马逊
定价$</t>
  </si>
  <si>
    <t>利润$</t>
  </si>
  <si>
    <t>国内总成本占比</t>
  </si>
  <si>
    <t>佣金+尾程 占比</t>
  </si>
  <si>
    <t>投资回报率</t>
  </si>
  <si>
    <t>成本价
(0边利)</t>
  </si>
  <si>
    <t>采购成本占比</t>
  </si>
  <si>
    <t>国内总成本</t>
  </si>
  <si>
    <t>WFS Fee</t>
  </si>
  <si>
    <t>WFS Fee占比</t>
  </si>
  <si>
    <t>预估
退货率</t>
  </si>
  <si>
    <t>广告费</t>
  </si>
  <si>
    <t>WFS仓储费</t>
  </si>
  <si>
    <t>汇损</t>
  </si>
  <si>
    <t>长CM</t>
  </si>
  <si>
    <t>宽CM</t>
  </si>
  <si>
    <t>高CM</t>
  </si>
  <si>
    <t>长IN</t>
  </si>
  <si>
    <t>宽IN</t>
  </si>
  <si>
    <t>高IN</t>
  </si>
  <si>
    <t>包装后
实重KG</t>
  </si>
  <si>
    <t>国内头程
体积重KG</t>
  </si>
  <si>
    <t>国内头程
计费重KG</t>
  </si>
  <si>
    <t>WFS
实重LB</t>
  </si>
  <si>
    <t>WFS
体积重LB</t>
  </si>
  <si>
    <t>WFS
最终发货重量LB</t>
  </si>
  <si>
    <t>国内头程
运费单价RMB</t>
  </si>
  <si>
    <t>国内头程
运费RMB</t>
  </si>
  <si>
    <t>国内头程
占比</t>
  </si>
  <si>
    <t>日常</t>
  </si>
  <si>
    <t>活动</t>
  </si>
  <si>
    <t>产品等级_评级标准</t>
  </si>
  <si>
    <t>维度信息</t>
  </si>
  <si>
    <t>根据产品在推广期的综合表现进行评级，具体评级标准如下：</t>
  </si>
  <si>
    <t>日均单量</t>
  </si>
  <si>
    <t>1.总分≥90分，S级 评为战略/聚焦；</t>
  </si>
  <si>
    <t>16%-23%</t>
  </si>
  <si>
    <t>2.90分＞总分≥80分，A级 评为战略/聚焦/主推；</t>
  </si>
  <si>
    <t>投入产出比</t>
  </si>
  <si>
    <t>50%-90%</t>
  </si>
  <si>
    <t>3.80分＞总分≥60分，B级 评为聚焦/主推/长尾；</t>
  </si>
  <si>
    <t>前台评分</t>
  </si>
  <si>
    <t>4.60分＞总分，C级 评为主推/长尾；</t>
  </si>
  <si>
    <t>市场容量</t>
  </si>
  <si>
    <t>美国站点产品评分表</t>
  </si>
  <si>
    <t>产品名称</t>
  </si>
  <si>
    <t>小鸡取暖板</t>
  </si>
  <si>
    <t>产品初始评定等级</t>
  </si>
  <si>
    <t>运营初始定级</t>
  </si>
  <si>
    <t>序号</t>
  </si>
  <si>
    <t>维度</t>
  </si>
  <si>
    <t>评估标准</t>
  </si>
  <si>
    <t>权重</t>
  </si>
  <si>
    <t>得分</t>
  </si>
  <si>
    <t>C1预设等级</t>
  </si>
  <si>
    <t>C2预设等级</t>
  </si>
  <si>
    <t>C9预设等级</t>
  </si>
  <si>
    <t>等级结论</t>
  </si>
  <si>
    <t>C级 主推/长尾</t>
  </si>
  <si>
    <t>总得分</t>
  </si>
  <si>
    <t>日均单量≥50，得分30分；</t>
  </si>
  <si>
    <t>50＞日均单量≥20.得分20分；</t>
  </si>
  <si>
    <t>20＞日均单量≥10，得分10分；</t>
  </si>
  <si>
    <t>10＞日均单量，得分5分</t>
  </si>
  <si>
    <t>毛利率≥20%，得分30分；</t>
  </si>
  <si>
    <t>20%＞毛利率≥15%，得分20分；</t>
  </si>
  <si>
    <t>15%＞毛利率≥10%，得分10分；</t>
  </si>
  <si>
    <t>10%＞毛利率，得分5分</t>
  </si>
  <si>
    <t>投入产出比≥100%，得分15分；</t>
  </si>
  <si>
    <t>100%＞投入产出比≥80%，得分10分；</t>
  </si>
  <si>
    <t>80%＞投入产出比≥50%，得分8分；</t>
  </si>
  <si>
    <t>50%＞投入产出比≥20%，得分5分</t>
  </si>
  <si>
    <t>评分≥4.8分，得分15分；</t>
  </si>
  <si>
    <t>4.8＞评分≥4.5分，得分13分；</t>
  </si>
  <si>
    <t>4.5＞评分≥4.3分，得分10分；</t>
  </si>
  <si>
    <t>4.3＞评分≥4.0分，得分8分；</t>
  </si>
  <si>
    <t>4.0＞评分，得分5分</t>
  </si>
  <si>
    <t>市场容量≥20W，得分10分；</t>
  </si>
  <si>
    <t>20W＞市场容量≥10W，得分8分；</t>
  </si>
  <si>
    <t>10w＞市场容量≥3w，得分5分；</t>
  </si>
  <si>
    <t>3w＞市场容量，得分3分</t>
  </si>
  <si>
    <t>总分</t>
  </si>
  <si>
    <t>产品等级_参考维度</t>
  </si>
  <si>
    <t>1.市场容量的大小；</t>
  </si>
  <si>
    <t>2.竞争环境的激烈度；</t>
  </si>
  <si>
    <t>3.产品方案；</t>
  </si>
  <si>
    <t>4.利润率投产比；</t>
  </si>
  <si>
    <t>5.产品开发的难易程度；</t>
  </si>
  <si>
    <t>6.物流运输的难易程度；</t>
  </si>
  <si>
    <t>7.可持续性发展</t>
  </si>
  <si>
    <t>推广等级_评级维度</t>
  </si>
  <si>
    <t>1.日均单量</t>
  </si>
  <si>
    <t>2.毛利率</t>
  </si>
  <si>
    <t>3.投入产出比</t>
  </si>
  <si>
    <t>4.前台评分</t>
  </si>
  <si>
    <t>5.市场容量</t>
  </si>
  <si>
    <t>产品等级_评级方式</t>
  </si>
  <si>
    <t>步骤1</t>
  </si>
  <si>
    <t>根据产品在立项初期的预设表现情况，由相关负责人进行讨论，给出不同站点的产品等级（预设版）</t>
  </si>
  <si>
    <t>步骤2</t>
  </si>
  <si>
    <t>根据新品期的推广数据在产品复盘会议上分站点进行产品等级评定（推广结果版）</t>
  </si>
  <si>
    <t>步骤3</t>
  </si>
  <si>
    <t>结合两个环节的产品等级评定情况对产品等级进行原因分析以及调整，并对后续的产品改进方向和运营推广策略做出相应优化；</t>
  </si>
  <si>
    <t>步骤4</t>
  </si>
  <si>
    <t>后续每隔3个月，由财务出具的运营推广数据结果对产品等级进行评定及调整</t>
  </si>
  <si>
    <t>品线规划_垂直纵深</t>
  </si>
  <si>
    <t>以战略和聚焦为中心点，挖掘类目节点中符合主推和长尾特点的产品，在品类中沉淀下来，更加注重产品的质。</t>
  </si>
  <si>
    <t>关键点：</t>
  </si>
  <si>
    <t>1.对类目节点的理解要深刻，能够抓住发展的趋势；</t>
  </si>
  <si>
    <t>2.强有力的供应链开拓和管理能力，上游供应链能够持续不断地输出有竞争力的产品；</t>
  </si>
  <si>
    <t>ASIN</t>
  </si>
  <si>
    <t>SKU</t>
  </si>
  <si>
    <t>URL</t>
  </si>
  <si>
    <t>所属类目</t>
  </si>
  <si>
    <t>商品标题</t>
  </si>
  <si>
    <t>2024-05</t>
  </si>
  <si>
    <t>2024-04</t>
  </si>
  <si>
    <t>2024-03</t>
  </si>
  <si>
    <t>2024-02</t>
  </si>
  <si>
    <t>2024-01</t>
  </si>
  <si>
    <t>2023-12</t>
  </si>
  <si>
    <t>2023-11</t>
  </si>
  <si>
    <t>2023-10</t>
  </si>
  <si>
    <t>2023-09</t>
  </si>
  <si>
    <t>2023-08</t>
  </si>
  <si>
    <t>2023-07</t>
  </si>
  <si>
    <t>2023-06</t>
  </si>
  <si>
    <t>2023-05</t>
  </si>
  <si>
    <t>2023-04</t>
  </si>
  <si>
    <t>2023-03</t>
  </si>
  <si>
    <t>2023-02</t>
  </si>
  <si>
    <t>2023-01</t>
  </si>
  <si>
    <t>2022-12</t>
  </si>
  <si>
    <t>2022-11</t>
  </si>
  <si>
    <t>2022-10</t>
  </si>
  <si>
    <t>2022-09</t>
  </si>
  <si>
    <t>2022-08</t>
  </si>
  <si>
    <t>2022-07</t>
  </si>
  <si>
    <t>2022-06</t>
  </si>
  <si>
    <t>2022-05</t>
  </si>
  <si>
    <t>2022-04</t>
  </si>
  <si>
    <t>2022-03</t>
  </si>
  <si>
    <t>B09234GQXV</t>
  </si>
  <si>
    <t>Item Shape: A-Ladder</t>
  </si>
  <si>
    <t>https://www.amazon.com/dp/B09234GQXV?psc=1</t>
  </si>
  <si>
    <t>Bamworld Plant Stand Indoor Plant Shelf Outdoor Wood Plant Rack for Multiple Plants 3 Tiers Ladder Plant Holder for Living Room Patio Boho Home Decor for Gardening Mom Gifts</t>
  </si>
  <si>
    <t>B07TTTGQKZ</t>
  </si>
  <si>
    <t>https://www.amazon.com/dp/B07TTTGQKZ?psc=1</t>
  </si>
  <si>
    <t>Amazon Basics Round Plant Stand, Black</t>
  </si>
  <si>
    <t>B0BRPVLWZK</t>
  </si>
  <si>
    <t>Item Shape: 5 Pack Black</t>
  </si>
  <si>
    <t>https://www.amazon.com/dp/B0BRPVLWZK?psc=1</t>
  </si>
  <si>
    <t>5-Pack Decent Metal Plant Stands, Heavy Duty Flower Pot Stands for Multiple Plant, Anti-Rust Iron Plant Pot Shelf, Decoration Racks for Home Indoor and Outdoor (5 Pack Black)</t>
  </si>
  <si>
    <t>B09J2N28SV</t>
  </si>
  <si>
    <t>Item Shape: A-10 Tiers Hanging Cabinet</t>
  </si>
  <si>
    <t>https://www.amazon.com/dp/B09J2N28SV?psc=1</t>
  </si>
  <si>
    <t>Uneedem Plant Stand Indoor Outdoor, Tall Plant Shelf for Multiple Plants, 10 tiers 11 Pot Large Plant Rack Wood Plant Holder Plant Shelves for Room Corner Balcony Garden Patio</t>
  </si>
  <si>
    <t>B09GY113GL</t>
  </si>
  <si>
    <t>Color: walnut</t>
  </si>
  <si>
    <t>https://www.amazon.com/dp/B09GY113GL?psc=1</t>
  </si>
  <si>
    <t>GEEBOBO 5 Tiered Tall Plant Stand for Indoor, Wood Plant Shelf Corner Display Rack, Multi-tier Planter Pot Holder Flower Stand for Living Room Balcony Garden Patio (Walnut)</t>
  </si>
  <si>
    <t>B0BTSQRWH3</t>
  </si>
  <si>
    <t>Item Shape: A- Hanging Cabinet-10 Pot</t>
  </si>
  <si>
    <t>https://www.amazon.com/dp/B0BTSQRWH3?psc=1</t>
  </si>
  <si>
    <t>Bamworld Plant Stand Indoor Outdoor Hanging Plant Shelf for Multiple Plants Pots Wood Flower Stand Tall Large Flower Holder for Living Room, Patio, Balcony, Garden Decor, Brown</t>
  </si>
  <si>
    <t>B0B4D5NKFT</t>
  </si>
  <si>
    <t>Item Shape: 5 Tier-Black+Rustic Brown</t>
  </si>
  <si>
    <t>https://www.amazon.com/dp/B0B4D5NKFT?psc=1</t>
  </si>
  <si>
    <t>Plant Stand 5 Tier Indoor Metal Flower Shelf for Multiple Plants Corner Tall Flower Holders for Patio Garden Living Room Balcony Bedroom, Black (5 Tier-Black)</t>
  </si>
  <si>
    <t>B0B6H597VC</t>
  </si>
  <si>
    <t>https://www.amazon.com/dp/B0B6H597VC?psc=1</t>
  </si>
  <si>
    <t>5 Pack Metal Plant Stand for Outdoor Indoor Plants, Heavy Duty Flower Pot Stands for Multiple Plant, Rustproof Iron Round Shelf for Planter, Potted Plant Holder for Garden Home (Black)</t>
  </si>
  <si>
    <t>B09RF28M7N</t>
  </si>
  <si>
    <t>Size: 4 Tier-5 Potted | Color: Dark Grey</t>
  </si>
  <si>
    <t>https://www.amazon.com/dp/B09RF28M7N?psc=1</t>
  </si>
  <si>
    <t>LINZINAR Plant Stand Metal 4 Tier 5 Potted Multiple Flower Pot Holder Shelf Indoor Outdoor Planter Display Shelving Unit for Patio Garden Corner Balcony Living Room (4 Tier 5 Potted, Dark Grey)</t>
  </si>
  <si>
    <t>B07X5WXG5B</t>
  </si>
  <si>
    <t>Item Shape: Dark Brown-1pack</t>
  </si>
  <si>
    <t>https://www.amazon.com/dp/B07X5WXG5B?psc=1</t>
  </si>
  <si>
    <t>MUDEELA Adjustable Plant Stand Indoor, Bamboo Plant Stand 8 to 12 Inches, Bamboo Dark Brown Planter Stand for Indoor Plants,Single Floor Plant Stand for Indoor Plants, Pot Plant Not Included</t>
  </si>
  <si>
    <t>B097BB83LC</t>
  </si>
  <si>
    <t>Item Shape: B-Rectangle 9 Pots</t>
  </si>
  <si>
    <t>https://www.amazon.com/dp/B097BB83LC?psc=1</t>
  </si>
  <si>
    <t>Bamworld Plant Stand Indoor Tall Plant Shelf Outdoor Corner Plants Table Wood Flower Stand for Living Room Balcony and Garden (9 pots)</t>
  </si>
  <si>
    <t>B09SZ35LDF</t>
  </si>
  <si>
    <t>Item Shape: Rectangular</t>
  </si>
  <si>
    <t>https://www.amazon.com/dp/B09SZ35LDF?psc=1</t>
  </si>
  <si>
    <t>Bamworld Large Plant Stand Indoor Plant Shelf Outdoor Tall Wood Plant Holder for Living Room Multiple Plants Patio Balcony Garden Gift</t>
  </si>
  <si>
    <t>B08TH15BDH</t>
  </si>
  <si>
    <t>Item Shape: Natural-6 Tier 7 Potted</t>
  </si>
  <si>
    <t>https://www.amazon.com/dp/B08TH15BDH?psc=1</t>
  </si>
  <si>
    <t>ROSSNY Plant Stand Indoor, 6 Tier 7 Potted Bamboo Plant Stands for Indoor Plants, Corner Plant Stand,Plant Shelf For Indoor, Tiered Plant Stands, Planter Holder for Multiple Plants Indoor Tall, Natural</t>
  </si>
  <si>
    <t>B09KQD9R4S</t>
  </si>
  <si>
    <t>Item Package Quantity: 1 | Color: Walnut</t>
  </si>
  <si>
    <t>https://www.amazon.com/dp/B09KQD9R4S?psc=1</t>
  </si>
  <si>
    <t>Adjustable Plant Stand, Bamboo Mid Century Modern Indoor Plants Stands, Corner Flower Holder for Living Room, Fits 8 to 12 Inches Pots, (Pot &amp; Plant Not Included)(Walnut, 1 Pack)</t>
  </si>
  <si>
    <t>B09H5BB7KV</t>
  </si>
  <si>
    <t>Size: 4 Tier-5 Potted | Color: Black</t>
  </si>
  <si>
    <t>https://www.amazon.com/dp/B09H5BB7KV?psc=1</t>
  </si>
  <si>
    <t>LINZINAR Plant Stand 4 Tier 5 Potted Indoor Plant Shelf Multiple Stands for Garden Corner Balcony Living Room (4 Tier 5 Potted, Black)</t>
  </si>
  <si>
    <t>B094MYMLNH</t>
  </si>
  <si>
    <t>Item Shape: Square</t>
  </si>
  <si>
    <t>https://www.amazon.com/dp/B094MYMLNH?psc=1</t>
  </si>
  <si>
    <t>New England Stories Plant Stand Indoor, Outdoor Wood Plant Stands for Multiple Plants, Plant Shelf Ladder Table Plant Pot Stand for Living Room, Patio, Balcony, Plant Gardening Gift</t>
  </si>
  <si>
    <t>B0B2KB7CD5</t>
  </si>
  <si>
    <t>Material Type: 3 tier</t>
  </si>
  <si>
    <t>https://www.amazon.com/dp/B0B2KB7CD5?psc=1</t>
  </si>
  <si>
    <t>AUGOSTA 3 Tier Plant Stand, Tall Metal Wood Shelf Holder for Indoor, Outdoor Display Rack Flower Pot Stand for Corner Living Room Balcony Garden Patio</t>
  </si>
  <si>
    <t>B0BQHZQBFB</t>
  </si>
  <si>
    <t>Item Shape: 3-tier</t>
  </si>
  <si>
    <t>https://www.amazon.com/dp/B0BQHZQBFB?psc=1</t>
  </si>
  <si>
    <t>Plant Stand Outdoor Indoor 3-Tier Metal Waterproof Plant Shelf for Living Room Balcony Garden</t>
  </si>
  <si>
    <t>B09TZLMSRV</t>
  </si>
  <si>
    <t>Item Shape: Height: 19.4 inches---1 Pack</t>
  </si>
  <si>
    <t>https://www.amazon.com/dp/B09TZLMSRV?psc=1</t>
  </si>
  <si>
    <t>FaithLand Plant Stand, Heavy Duty Metal Planter Holder Indoor Outdoor, 2 Tier Round Potted Supports Rack, Corner Display Shelf Black</t>
  </si>
  <si>
    <t>B08TQLNFSY</t>
  </si>
  <si>
    <t>Item Shape: A1-Round White 8.9"</t>
  </si>
  <si>
    <t>https://www.amazon.com/dp/B08TQLNFSY?psc=1</t>
  </si>
  <si>
    <t>Uneedem Indoor Plant Stand Wood Mid Century Modern Small Round Side Plant Table for Indoor Plants, 8.9" Tall Plant Holder for Flower Pots End Table</t>
  </si>
  <si>
    <t>B092QB47R8</t>
  </si>
  <si>
    <t>Item Shape: C-Corner</t>
  </si>
  <si>
    <t>https://www.amazon.com/dp/B092QB47R8?psc=1</t>
  </si>
  <si>
    <t>Bamworld Plant Stand Indoor Plant Shelf Outdoor Corner Wood Plant Table 7 Pots Flower Stands for Living Room Plant Rack Indoor Multiple Plants for Patio Balcony Garden Decor</t>
  </si>
  <si>
    <t>B0B9WDWZ3C</t>
  </si>
  <si>
    <t>Item Shape: 5Pack Black</t>
  </si>
  <si>
    <t>https://www.amazon.com/dp/B0B9WDWZ3C?psc=1</t>
  </si>
  <si>
    <t>HAINARverS Metal Plant Stands 5-Pack, Heavy Duty Rustproof Iron Corner Flower Pot Stand Holder,Round Supports Display Rack Tiered Plant Stand Shelf For Indoor And Outdoor Multiple (Black)</t>
  </si>
  <si>
    <t>B08RS2YHY3</t>
  </si>
  <si>
    <t>https://www.amazon.com/dp/B08RS2YHY3?psc=1</t>
  </si>
  <si>
    <t>yosager 5 Pack Metal Plant Stands for Flower Pot, Heavy Duty Potted Holder, Indoor Outdoor Metal Rustproof Iron Garden Container Round Supports Rack for Planter</t>
  </si>
  <si>
    <t>B09BHMTH2Z</t>
  </si>
  <si>
    <t>Item Shape: A-Trapezoid</t>
  </si>
  <si>
    <t>https://www.amazon.com/dp/B09BHMTH2Z?psc=1</t>
  </si>
  <si>
    <t>HOMKIRT Plant Stand Indoor Outdoor, 11 Tier Corner Shelf Wood Rack Organizer Display for Multiple Plants Large Ladder Holder Flower Stand for Living Room Patio Porch</t>
  </si>
  <si>
    <t>B09P7X5BPK</t>
  </si>
  <si>
    <t>Item Package Quantity: 6</t>
  </si>
  <si>
    <t>https://www.amazon.com/dp/B09P7X5BPK?psc=1</t>
  </si>
  <si>
    <t>6 Pcs Big Potted Plant Stands - 12 Inch Patio &amp; Deck Floor Protector,Plant Level Pot Elevator for Indoor Outdoor Garden Flower</t>
  </si>
  <si>
    <t>B0BFVJ4M42</t>
  </si>
  <si>
    <t>Item Shape: S style</t>
  </si>
  <si>
    <t>https://www.amazon.com/dp/B0BFVJ4M42?psc=1</t>
  </si>
  <si>
    <t>Plant Stand Indoor 4-Tier wrought iron Green Plant Stand Use Office Home Décor, Wood(S style)…</t>
  </si>
  <si>
    <t>B094YC6D64</t>
  </si>
  <si>
    <t>Size: 4 Pack</t>
  </si>
  <si>
    <t>https://www.amazon.com/dp/B094YC6D64?psc=1</t>
  </si>
  <si>
    <t>yosager 4 Pack Metal Plant Stands for Flower Pot, Heavy Duty Black Iron Potted Stand Holder, Indoor Outdoor Rustproof Metal Planter Container Round Supports Display Rack for Home &amp; Garden Decor</t>
  </si>
  <si>
    <t>B07RLYXP4X</t>
  </si>
  <si>
    <t>https://www.amazon.com/dp/B07RLYXP4X?psc=1</t>
  </si>
  <si>
    <t>IMPRESA 20 Pack Pot Feet for Outdoor Planters - Invisible Plant Risers for Medium and Large Sized Heavy Pots - 3/4" Elevators - Work Great On Patio and Deck Use - Made in USA</t>
  </si>
  <si>
    <t>B092PH723C</t>
  </si>
  <si>
    <t>Item Shape: 4-Sets</t>
  </si>
  <si>
    <t>https://www.amazon.com/dp/B092PH723C?psc=1</t>
  </si>
  <si>
    <t>Bamworld 4 Sets of Package Plant Stands Indoor Combo Plant Shelves Outdoor Wooden Plant Rack for Living Room Balcony Garden</t>
  </si>
  <si>
    <t>B09RVVQWD2</t>
  </si>
  <si>
    <t>Item Shape: 3 Tier</t>
  </si>
  <si>
    <t>https://www.amazon.com/dp/B09RVVQWD2?psc=1</t>
  </si>
  <si>
    <t>Plant Stand, 3 Tier Plant Shelf for Indoor Outdoor, Heavy Duty Metal Outdoor Plant Stand Holder Rack for Living Room Balcony and Garden, Black</t>
  </si>
  <si>
    <t>B07YXMP1QX</t>
  </si>
  <si>
    <t>Size: 10 inch</t>
  </si>
  <si>
    <t>https://www.amazon.com/dp/B07YXMP1QX?psc=1</t>
  </si>
  <si>
    <t>FaithLand Mid Century Plant Stand Indoor Outdoor (EXCLUDING 10" Plant Pot), Metal Planter Stand, Potted Plant Holder, Black, Hold Up to 10 Inch Planter - Fits Snake Plant - Upgraded Design.</t>
  </si>
  <si>
    <t>B08DG4CZ6C</t>
  </si>
  <si>
    <t>Item Package Quantity: 4</t>
  </si>
  <si>
    <t>https://www.amazon.com/dp/B08DG4CZ6C?psc=1</t>
  </si>
  <si>
    <t>Patio &amp; Deck Floor Protector (Set of 4) 12 in. Perfect Outdoor Plant Trivet Plant Stand Outdoor Plant Base Outdoor Plant Stands for Patio Deck Planter Plant Coaster Trivet Plant Deck protectors plants</t>
  </si>
  <si>
    <t>B086L3G4B9</t>
  </si>
  <si>
    <t>Item Shape: 2PC Black 11.8 x 3.1IN/3LB</t>
  </si>
  <si>
    <t>https://www.amazon.com/dp/B086L3G4B9?psc=1</t>
  </si>
  <si>
    <t>Yimobra 2 Pack Plant Stand for Flower Pot Heavy Duty Potted Holder Indoor Outdoor Metal Rustproof Iron Garden Container Round Supports Rack for Planter (11.8Inches, Black)</t>
  </si>
  <si>
    <t>B09STH4JC2</t>
  </si>
  <si>
    <t>Item Shape: 14 Pots 62" Tall</t>
  </si>
  <si>
    <t>https://www.amazon.com/dp/B09STH4JC2?psc=1</t>
  </si>
  <si>
    <t>cfmour Wood Plant Stand Indoor Outdoor, 62.2" Tall Flower Shelf Tiered Plant Stands for Multiple Plants Large Planter Holder Hanging Shelves Rack for Living Room Garden Balcony</t>
  </si>
  <si>
    <t>B085XWG8FJ</t>
  </si>
  <si>
    <t>Size: 12 x 3.1 Inches | Color: Black</t>
  </si>
  <si>
    <t>https://www.amazon.com/dp/B085XWG8FJ?psc=1</t>
  </si>
  <si>
    <t>Black Plant Stand for Flower Pot Heavy Duty Potted Holder Indoor Outdoor Metal Rustproof Iron Garden Container Round Supports Rack for Planter Bronze, Pumpkin Stand Outdoor</t>
  </si>
  <si>
    <t>B088F3TKL4</t>
  </si>
  <si>
    <t>Size: Fits all pots between 12" and 16"</t>
  </si>
  <si>
    <t>https://www.amazon.com/dp/B088F3TKL4?psc=1</t>
  </si>
  <si>
    <t>FaithLand Plant Stand, Adjustable Size Fits 12 13 14 15 16 Inches Large Plant Pot, Metal Planter Stand, Mid Century Expandable Plant Holder Indoor Outdoor, Adjustable Width: 12”-16.1” - Easy Assembly</t>
  </si>
  <si>
    <t>B0BB64C5QH</t>
  </si>
  <si>
    <t>Item Shape: Black-2Tier</t>
  </si>
  <si>
    <t>https://www.amazon.com/dp/B0BB64C5QH?psc=1</t>
  </si>
  <si>
    <t>Plant Stand Indoor Outdoor，Tall Black Metal Rustproof Stable Plant Stands，2 Tier 27.1 inch Multiple Plant Rack Holder Rack Flower Pot Stand Heavy Duty Plant Shelf</t>
  </si>
  <si>
    <t>B07QK5LVQX</t>
  </si>
  <si>
    <t>Material Type: Bamboo01-brown</t>
  </si>
  <si>
    <t>https://www.amazon.com/dp/B07QK5LVQX?psc=1</t>
  </si>
  <si>
    <t>2 Pack Mid Century Modern Plant Stands with Adjustable Width 8" to 12", Indoor Bamboo Plant Stand with 2 Tier Use Method (Pot &amp; Plant Not Included)</t>
  </si>
  <si>
    <t>B09H2TPD6X</t>
  </si>
  <si>
    <t>Item Shape: walnut 16 inch</t>
  </si>
  <si>
    <t>https://www.amazon.com/dp/B09H2TPD6X?psc=1</t>
  </si>
  <si>
    <t>Indoor Plant Stand, Mid Century Wood Plant Stand Plant Table for Flower Pots, Heavy Duty Metal Tall Plant Holder, Modern Home Decor Small Round Side End Table (11.8"x16")</t>
  </si>
  <si>
    <t>B07R1VTB2F</t>
  </si>
  <si>
    <t>Size: 11.8 x 3.1 inches | Color: Black</t>
  </si>
  <si>
    <t>https://www.amazon.com/dp/B07R1VTB2F?psc=1</t>
  </si>
  <si>
    <t>Yimobra Original Patented Plant Stand for Flower Pot Heavy Duty Potted Holder Indoor Outdoor, Metal Rustproof Iron Garden Container Round Supports Rack for Planter, Black, 11.8 Inches</t>
  </si>
  <si>
    <t>B09Q2X47SC</t>
  </si>
  <si>
    <t>Item Shape: 19.2 Inch — 1Pack</t>
  </si>
  <si>
    <t>https://www.amazon.com/dp/B09Q2X47SC?psc=1</t>
  </si>
  <si>
    <t>CASIMR 2 Tier Plant Stand, 19.2 inch Tall Metal Potted Holder Rack,Indoor Outdoor Multiple Flower Pot Shelf Rustproof Iron Garden Container for Garden Patio Living Room Corner Balcony, Black</t>
  </si>
  <si>
    <t>B08QZC4KPR</t>
  </si>
  <si>
    <t>https://www.amazon.com/dp/B08QZC4KPR?psc=1</t>
  </si>
  <si>
    <t>MorTime Iron Hanging Flower Rack Basket Shelf with Hooks, Railing Flower Pots Holder Black Metal Decorative Railing Shelf for Outdoor Garden Balcony Fence Patio</t>
  </si>
  <si>
    <t>B099ZCDL4X</t>
  </si>
  <si>
    <t>Color: Black</t>
  </si>
  <si>
    <t>https://www.amazon.com/dp/B099ZCDL4X?psc=1</t>
  </si>
  <si>
    <t>5 Pack Metal Plant Stands,Heavy Duty Potted Holder for Flower Pot,Indoor Outdoor Metal Rustproof Iron Garden Container Round Supports Rack for Planter…</t>
  </si>
  <si>
    <t>B07DZ973GM</t>
  </si>
  <si>
    <t>Color: 3 Pack Black</t>
  </si>
  <si>
    <t>https://www.amazon.com/dp/B07DZ973GM?psc=1</t>
  </si>
  <si>
    <t>Iron Art Hanging Baskets Flower Pot Holder Over The Rail Metal Fence Planters Assemble - Pack of 3 (Black)</t>
  </si>
  <si>
    <t>B0BFPX8TX4</t>
  </si>
  <si>
    <t>Item Shape: Brown_Large</t>
  </si>
  <si>
    <t>https://www.amazon.com/dp/B0BFPX8TX4?psc=1</t>
  </si>
  <si>
    <t>Indoor Plant Stand with Wheels, 5 Tiered , Bamboo Plant Stands for Indoor Plants Multiple, Corner Plant Stand for Window Garden Balcony Living Room Outdoor</t>
  </si>
  <si>
    <t>B0BJTJ275X</t>
  </si>
  <si>
    <t>Item Shape: A-5Tier</t>
  </si>
  <si>
    <t>https://www.amazon.com/dp/B0BJTJ275X?psc=1</t>
  </si>
  <si>
    <t>Bamworld Corner Plant Stand Indoor 5 Tier Metal Plant Shelf Black Plant Stands for Multiple Plants Small Plants Pots Flower Stand Pot Holder for Patio Garden Corner Balcony Living Room Narrow</t>
  </si>
  <si>
    <t>B0BS46GJHC</t>
  </si>
  <si>
    <t>Size: 8-12in | Color: walnut</t>
  </si>
  <si>
    <t>https://www.amazon.com/dp/B0BS46GJHC?psc=1</t>
  </si>
  <si>
    <t>Adjustable Plant Stand Indoor,Bamboo Mid Century Modern Plants Stands, Stable Plant Holder,Fit 8 9 10 11 12 inch Pots (Pot &amp; Plant Not Included)</t>
  </si>
  <si>
    <t>B07KVTD7Q6</t>
  </si>
  <si>
    <t>Size: 10 inch | Color: Black</t>
  </si>
  <si>
    <t>https://www.amazon.com/dp/B07KVTD7Q6?psc=1</t>
  </si>
  <si>
    <t>Mkono Plant Stand - EXCLUDING Plant Pot, Mid Century Modern Tall Metal Stand Indoor Flower Potted Holder, Display Rack, Fits Up to 10 Inch Planter, Black</t>
  </si>
  <si>
    <t>B07JC9X8JL</t>
  </si>
  <si>
    <t>Size: 10 inch | Color: Natural</t>
  </si>
  <si>
    <t>https://www.amazon.com/dp/B07JC9X8JL?psc=1</t>
  </si>
  <si>
    <t>Mkono Plant Stand Mid Century Wood Flower Pot Holder (Plant Pot NOT Included) Modern Potted Stand Indoor Display Rack Rustic Decor, Up to 10 Inch Planter, Natural</t>
  </si>
  <si>
    <t>B09KMVKCK2</t>
  </si>
  <si>
    <t>Item Shape: 19.3inch-1pack</t>
  </si>
  <si>
    <t>https://www.amazon.com/dp/B09KMVKCK2?psc=1</t>
  </si>
  <si>
    <t>19.3inch Tall Metal Plant Stand, 2 Tier Potted Plant Shelf for Indoor Outdoor, Flower Pot Holder for Corner Living Room Patio Balcony Garden, Kitchen and Bathroom Display Rack,Black</t>
  </si>
  <si>
    <t>B09PH2FD3M</t>
  </si>
  <si>
    <t>Size: 6 Tier | Color: Black</t>
  </si>
  <si>
    <t>https://www.amazon.com/dp/B09PH2FD3M?psc=1</t>
  </si>
  <si>
    <t>Bamboo Plant Stand Rack 6 Tier,Multiple Stand Holder Shelf Rack, Indoor&amp;Outdoor Planter Display Shelves for Patio Garden, Living Room, Corner Balcony and Bedroom,Black</t>
  </si>
  <si>
    <t>B094Y7LQPG</t>
  </si>
  <si>
    <t>Item Shape: 3-Tier</t>
  </si>
  <si>
    <t>https://www.amazon.com/dp/B094Y7LQPG?psc=1</t>
  </si>
  <si>
    <t>Clear Hanging Window Plant Shelves, Height Adjustable Acrylic , Indoor Windows Wall Hanging Plant Stand Flower Display, Flower Pot Organizer Storage for Grow Herbs, Microgreens, Succulents</t>
  </si>
  <si>
    <t>B0BMPNZ3SC</t>
  </si>
  <si>
    <t>Item Shape: 5Tier-Natural</t>
  </si>
  <si>
    <t>https://www.amazon.com/dp/B0BMPNZ3SC?psc=1</t>
  </si>
  <si>
    <t>MUDEELA Plant Stand Indoor, 5 Tier Tall Plant Shelf Plant Holders, Bamboo Plant Stands Corner Plant Stand for Multiple Plants for Indoor, Outdoor, Corner, Balcony, Living Room and Bedroom</t>
  </si>
  <si>
    <t>B0BYZ7J1FT</t>
  </si>
  <si>
    <t>Item Shape: 3 Tier With Hanging-DarkGrey</t>
  </si>
  <si>
    <t>https://www.amazon.com/dp/B0BYZ7J1FT?psc=1</t>
  </si>
  <si>
    <t>Plant Stand 3 Tier Indoor Outdoor Tall Corner Hanging Plant Shelf Metal Flower Stands Ladder Plant Holder for Room Balcony Garden Patio Multiple Plants, Dark Grey</t>
  </si>
  <si>
    <t>B0BX5BKBRR</t>
  </si>
  <si>
    <t>https://www.amazon.com/dp/B0BX5BKBRR?psc=1</t>
  </si>
  <si>
    <t>Metal Plant Stand 5 Pack Plant Stands for Indoor Outdoor Plants Multiple Heavy Duty Flower Pot Stand Holder Rustproof Iron Round Plant Shelf for Planter Outdoor Plant Stand for Patio &amp; Garden Decor</t>
  </si>
  <si>
    <t>B081PPHNCB</t>
  </si>
  <si>
    <t>Item Shape: Black Metal-1 pack</t>
  </si>
  <si>
    <t>https://www.amazon.com/dp/B081PPHNCB?psc=1</t>
  </si>
  <si>
    <t>MUDEELA Adjustable Metal Plant Stand Indoor &amp; Outdoor, Single Indoor Plant Stand Fits 8-12 inch Pots, Black Stand for Indoor Plants, Pot Plant Not Included</t>
  </si>
  <si>
    <t>B0B9WFTG1H</t>
  </si>
  <si>
    <t>Item Shape: 5 Tier, Black</t>
  </si>
  <si>
    <t>https://www.amazon.com/dp/B0B9WFTG1H?psc=1</t>
  </si>
  <si>
    <t>5 Tier Metal Plant Stand for Indoor Outdoor, Foldable Corner Tall Plant Shelf for Multiple Plants, Flower Pot Holder Display Stand for Living Room Balcony Garden Patio (Black)</t>
  </si>
  <si>
    <t>B002EDWJQO</t>
  </si>
  <si>
    <t>https://www.amazon.com/dp/B002EDWJQO?psc=1</t>
  </si>
  <si>
    <t>Achla Designs FB-14 Ring Wrought Iron Metal Plant birdbath Bowl Stand Flowerpot Holder, Black</t>
  </si>
  <si>
    <t>B072N32NZM</t>
  </si>
  <si>
    <t>Size: 12" | Color: Black</t>
  </si>
  <si>
    <t>https://www.amazon.com/dp/B072N32NZM?psc=1</t>
  </si>
  <si>
    <t>Bosmere S10410 Plant Stand, 12", Black</t>
  </si>
  <si>
    <t>B08FHT9FBZ</t>
  </si>
  <si>
    <t>Size: 18.9 inches Tall</t>
  </si>
  <si>
    <t>https://www.amazon.com/dp/B08FHT9FBZ?psc=1</t>
  </si>
  <si>
    <t>18.9inch Tall Plant Stand for Flower Pot Heavy Duty Potted Holder Indoor Outdoor Metal Rustproof Iron Garden Container Round Supports Rack</t>
  </si>
  <si>
    <t>B0995TV2F5</t>
  </si>
  <si>
    <t>Material Type: 2 pack x10 in x2 lb</t>
  </si>
  <si>
    <t>https://www.amazon.com/dp/B0995TV2F5?psc=1</t>
  </si>
  <si>
    <t>2 pack 10"-12" Rustproof Black Metal Plant Stands Heavy Duty Plants Holder Outdoor Indoor, Round Wrought Iron Flower Planter Pot Stand, Corner Gardening Pumpkin Stand - 10Inches</t>
  </si>
  <si>
    <t>B07DR7SH71</t>
  </si>
  <si>
    <t>Size: 8 inch | Color: Peppercorn Grey</t>
  </si>
  <si>
    <t>https://www.amazon.com/dp/B07DR7SH71?psc=1</t>
  </si>
  <si>
    <t>Premium Plant Stand (8 inch,Peppercorn Grey)</t>
  </si>
  <si>
    <t>B0BRB8LZTB</t>
  </si>
  <si>
    <t>Item Shape: 2-tier</t>
  </si>
  <si>
    <t>https://www.amazon.com/dp/B0BRB8LZTB?psc=1</t>
  </si>
  <si>
    <t>Metal Plant Stand Metal 2 Tier Potted Multiple Flower Pot Holder Plant Shelf Indoor Plants Multiple,Outdoor Heavy Duty Planter Display Shelving Unit for Patio Garden Corner Balcony Living Room</t>
  </si>
  <si>
    <t>B01N6Z3T0Y</t>
  </si>
  <si>
    <t>Size: Small</t>
  </si>
  <si>
    <t>https://www.amazon.com/dp/B01N6Z3T0Y?psc=1</t>
  </si>
  <si>
    <t>Achla Designs Piazza Flower Pot Plant Stand, Small,Black</t>
  </si>
  <si>
    <t>B0BRMX5TPK</t>
  </si>
  <si>
    <t>Item Shape: 2 Tier-Black</t>
  </si>
  <si>
    <t>https://www.amazon.com/dp/B0BRMX5TPK?psc=1</t>
  </si>
  <si>
    <t>Plant Stand Indoor Corner Tall 2 Tier Metal Modern Flower Storage Plant Shelf Holder for Living Room Balcony Garden,Black (2 Tier-Black)</t>
  </si>
  <si>
    <t>B0BWDZG2FK</t>
  </si>
  <si>
    <t>Size: 3 Tier</t>
  </si>
  <si>
    <t>https://www.amazon.com/dp/B0BWDZG2FK?psc=1</t>
  </si>
  <si>
    <t>Hanging Acrylic Shelves for Windows, Clear Window Wall Plant Stand Shelf for Kitchen Window, 3 Tier Hanging Flower Display Plants Pots Holder Organizer for Succulents Herbs Grow Seedlings in Window</t>
  </si>
  <si>
    <t>B0BLK41QH8</t>
  </si>
  <si>
    <t>https://www.amazon.com/dp/B0BLK41QH8?psc=1</t>
  </si>
  <si>
    <t>5 Tier Wood Tall Plant Stand Metal Rack Indoor, Multiple Flower Pot Holder Shelves Corner Rack, Planter Shelf Display Rack Storage Organizer for Patio Living Room Balcony Garden(Black)</t>
  </si>
  <si>
    <t>B0C1G6ZXJ7</t>
  </si>
  <si>
    <t>Item Shape: 3-tier-nature</t>
  </si>
  <si>
    <t>https://www.amazon.com/dp/B0C1G6ZXJ7?psc=1</t>
  </si>
  <si>
    <t>Plant Stand Indoor, Outdoor bamboo Plant Stands for Multiple Plants, 3 Tier 8 Potted Flower Holder Ladder Plant Rack,Plant Shelf Ladder Table Plant Pot Stand for Living Room, Patio, Balcony</t>
  </si>
  <si>
    <t>B0BF5L7L3Q</t>
  </si>
  <si>
    <t>Item Shape: 7 Tiers</t>
  </si>
  <si>
    <t>https://www.amazon.com/dp/B0BF5L7L3Q?psc=1</t>
  </si>
  <si>
    <t>Metal Plant Stand Indoor Metal Plant Stands Outdoor Tiered Plant Shelf for Multiple Plants, 3 Tiers 7 Potted Ladder Plant Holder Table Plant Pot Stand for Window Garden Balcony Living Room</t>
  </si>
  <si>
    <t>B0C1B3TXT3</t>
  </si>
  <si>
    <t>https://www.amazon.com/dp/B0C1B3TXT3?psc=1</t>
  </si>
  <si>
    <t>Plant Stand Shelf Indoor Outdoor Waterproof, 6-Tier 7 Potted Heavy Duty Metal Tall Flower Holder for Multiple Corner Display</t>
  </si>
  <si>
    <t>B0CB3F4NBY</t>
  </si>
  <si>
    <t>https://www.amazon.com/dp/B0CB3F4NBY?psc=1</t>
  </si>
  <si>
    <t>HOMKIRT Plant Stand for Indoor Outdoor, 10 Tier Tall Plant Shelf Large Plant Rack Table Holder Flower Stand for Multiple Pots for Patio Porch Living Room Balcony Corner Garden Office Boho Decor</t>
  </si>
  <si>
    <t>B0C242MWJC</t>
  </si>
  <si>
    <t>Item Shape: 5 Rows</t>
  </si>
  <si>
    <t>https://www.amazon.com/dp/B0C242MWJC?psc=1</t>
  </si>
  <si>
    <t>EnHomee 63''H Upgrade Plant Stand Indoor Tall Plant Stands Outdoor with 7 Tiers and 14 Potted Wood Plant Shelves Stand Load-Bearing 600 LBS, Multiple Plant Stand for Garden Balcony 11.8''x56''x63''</t>
  </si>
  <si>
    <t>B0CGPTN1RN</t>
  </si>
  <si>
    <t>Item Shape: 7Tier</t>
  </si>
  <si>
    <t>https://www.amazon.com/dp/B0CGPTN1RN?psc=1</t>
  </si>
  <si>
    <t>Bamworld Plant Stand Indoor, 7 Tier Tall Metal Plant Shelf for Multiple Plants, Large Tiered Flower Stand for Patio Garden Balcony Living Room Bedroom(Brown)</t>
  </si>
  <si>
    <t>B0BZVGBNYK</t>
  </si>
  <si>
    <t>https://www.amazon.com/dp/B0BZVGBNYK?psc=1</t>
  </si>
  <si>
    <t>Plant Stand Indoor Outdoor, 3 Tiers 7 Pots Ladder Corner Wood Plant Rack Holder Tiered Plant Shelf, Flower Pots Assembled Plant Stand for Patio Lawn Window Balcony Living Room Hallway Garden</t>
  </si>
  <si>
    <t>B0C7N58FQW</t>
  </si>
  <si>
    <t>Color: 27inchs-1Pack</t>
  </si>
  <si>
    <t>https://www.amazon.com/dp/B0C7N58FQW?psc=1</t>
  </si>
  <si>
    <t>Plant Stand Indoor Outdoor 2 Tier 27" Tall Metal Potted Holder Rack Flower Pot Stand Heavy Duty Plant Shelf Rustproof Iron Multiple Plant Round Supports Rack for Planter Corner Garden</t>
  </si>
  <si>
    <t>B0C6JPCHG2</t>
  </si>
  <si>
    <t>https://www.amazon.com/dp/B0C6JPCHG2?psc=1</t>
  </si>
  <si>
    <t>3 Tier Metal Plant Stand Outdoor Indoor Waterproof, Stackable Heavy Duty Tall Plant Shelf Flower Pot Holder for Garden, Display Rack, Black</t>
  </si>
  <si>
    <t>B0CJ91SFDX</t>
  </si>
  <si>
    <t>Item Shape: 2-Tier Vertical</t>
  </si>
  <si>
    <t>https://www.amazon.com/dp/B0CJ91SFDX?psc=1</t>
  </si>
  <si>
    <t>2 Tier Plant Stands Indoor Clearance, 30 Inch Tall Metal Corner Plant Stand, Modern Plant Shelf Flower Pot Holder Planter Display Rack for Living Room Balcony Patio Garden(Black)</t>
  </si>
  <si>
    <t>B0C4SD7WNM</t>
  </si>
  <si>
    <t>https://www.amazon.com/dp/B0C4SD7WNM?psc=1</t>
  </si>
  <si>
    <t>MOKANI Metal Plant Stands Indoor Clearance, 3-Tier Plant Stands Indoor Outdoor, Corner Plant Stand Multiple Flower Pot Holder for Living Room Patio Garden Balcony</t>
  </si>
  <si>
    <t>B0BZD2J3PN</t>
  </si>
  <si>
    <t>Item Shape: 26*26*20</t>
  </si>
  <si>
    <t>https://www.amazon.com/dp/B0BZD2J3PN?psc=1</t>
  </si>
  <si>
    <t>1 PCS Plant Stand, Heavy Duty Metal Stand Decorates Plants, Flower Pot Stand against rusting, Round Plant Rack for Room Indoor and Outdoor Courtyard,Gardens.</t>
  </si>
  <si>
    <t>B0CF1VJDHR</t>
  </si>
  <si>
    <t>Item Shape: 6 Tier-Black</t>
  </si>
  <si>
    <t>https://www.amazon.com/dp/B0CF1VJDHR?psc=1</t>
  </si>
  <si>
    <t>6 Tier Tall Corner Plant Stands Indoor, 45Inch Large Metal Wood Flower Pot Shelf for Multiple Plants, Tiered Plant Holder Display Rack for Outdoor Balcony Garden Patio Living Room (Black)</t>
  </si>
  <si>
    <t>B0CJDZ2FLL</t>
  </si>
  <si>
    <t>https://www.amazon.com/dp/B0CJDZ2FLL?psc=1</t>
  </si>
  <si>
    <t>10.24IN Short Plant Stand-Heavy Duty Flower Pot Stand, Potted Plant Holder, Anti-rust Metal Plant Pot Shelf for Room Indoor and Outdoor Courtyard, Gardens.</t>
  </si>
  <si>
    <t>B0CDR2V1RY</t>
  </si>
  <si>
    <t>Item Shape: 1 Pack</t>
  </si>
  <si>
    <t>https://www.amazon.com/dp/B0CDR2V1RY?psc=1</t>
  </si>
  <si>
    <t>Wood Plant Stand Indoor/Outdoor for Plants, Large Size Planter Stand Holder,Sturdy and Stable Flower Pot Stand,Fits Most Size Flower Pots In Room(1 Pack)</t>
  </si>
  <si>
    <t>B0CH2SCBBL</t>
  </si>
  <si>
    <t>https://www.amazon.com/dp/B0CH2SCBBL?psc=1</t>
  </si>
  <si>
    <t>VECELO 5-Pack Metal Plant Stands for Indoor Plants, Multiple Heavy Duty Flower Pot Stand / Round Plant Holder for Outdoor Planter, Living Room, Balcony Decor, Black</t>
  </si>
  <si>
    <t>B0CCPD11DZ</t>
  </si>
  <si>
    <t>Color: Deep Black</t>
  </si>
  <si>
    <t>https://www.amazon.com/dp/B0CCPD11DZ?psc=1</t>
  </si>
  <si>
    <t>Plant Stand Indoor Outdoor 2 Tier 27" Tall Metal Potted Holder Rack Flower Pot Stand Heavy Duty Plant Shelf Rustproof Iron Multiple Plant Round Supports Rack for Planter Corner Garden Balcony Patio</t>
  </si>
  <si>
    <t>B0CN94C9PH</t>
  </si>
  <si>
    <t>https://www.amazon.com/dp/B0CN94C9PH?psc=1</t>
  </si>
  <si>
    <t>5 Pack Stackable Plant Stand Indoor Outdoor, Sturdy Wood Flower Pots Stand Shelf, Heavy Duty Metal Plant Holder for Multiple Plant, Black</t>
  </si>
  <si>
    <t>B0CN2BS54H</t>
  </si>
  <si>
    <t>https://www.amazon.com/dp/B0CN2BS54H?psc=1</t>
  </si>
  <si>
    <t>Plant Stand Indoor Outdoor, Heavy Duty Metal 3 Tiered Hanging Plant Shelf for Multiple Flower Planter Holder Tall Large Rack for Living Room Garden Balcony, Black</t>
  </si>
  <si>
    <t>B0CRTM315R</t>
  </si>
  <si>
    <t>Item Shape: 7 Pack-Black</t>
  </si>
  <si>
    <t>https://www.amazon.com/dp/B0CRTM315R?psc=1</t>
  </si>
  <si>
    <t>ZUIYIN 7 Pack Metal Plant Stands for Outdoor Indoor, Anti-Rust Iron Flower Pot Stands Outdoor Plant Stands, Indoor Floor Plant Holder Heavy Duty Plant Shelf for Patio, Home Garden Decor Racks(Black)</t>
  </si>
  <si>
    <t>B0CPLQVCPN</t>
  </si>
  <si>
    <t>Item Shape: 3-Tiered-Round-Black-1.5 pounds</t>
  </si>
  <si>
    <t>https://www.amazon.com/dp/B0CPLQVCPN?psc=1</t>
  </si>
  <si>
    <t>Rotating Window Plant Shelves Indoor, 3-tier Metal Plant Stand, Wall Plant holder, Window Plant Shelf for Multiple Plants indoors, Window Sill Gifts for Plant Lovers to Enhance Home Decor</t>
  </si>
  <si>
    <t>B0CQY4JK5J</t>
  </si>
  <si>
    <t>Material Type: Metal</t>
  </si>
  <si>
    <t>https://www.amazon.com/dp/B0CQY4JK5J?psc=1</t>
  </si>
  <si>
    <t>5 Pack Metal Plant Stand, Anti-Rust Iron Plant Stands for Indoor and Outdoor, Heavy Duty Flower Pot Stands for Multiple Plant, Black Potted Plant Holder for Garden Home</t>
  </si>
  <si>
    <t>B0CYGVCP48</t>
  </si>
  <si>
    <t>https://www.amazon.com/dp/B0CYGVCP48?psc=1</t>
  </si>
  <si>
    <t>Plant Stand Indoor, 5-Tier Wood Flower Pot Plant Shelf for Multiple Tall Metal Flower Holder for Patio Garden Living Room Balcony Bedroom, Black</t>
  </si>
  <si>
    <t>B0CRHDKWX9</t>
  </si>
  <si>
    <t>Item Shape: 2 Tier</t>
  </si>
  <si>
    <t>https://www.amazon.com/dp/B0CRHDKWX9?psc=1</t>
  </si>
  <si>
    <t>2 Tier Metal Plant Stand Indoor Outdoor, Tall Corner Flower Pot Holder Stands Shelf for Plants Multiple, Tiered Wrought Iron Planter Rack for Patio, Living room, Bedroom, Balcony, Black</t>
  </si>
  <si>
    <t>B0CSXSXZRC</t>
  </si>
  <si>
    <t>Item Shape: Black-2 tier plant stand</t>
  </si>
  <si>
    <t>https://www.amazon.com/dp/B0CSXSXZRC?psc=1</t>
  </si>
  <si>
    <t>aboxoo Metal Plant Stand 2 Tier Potted Multiple Flower Pot Holder Plant Shelf Indoor Plants Multiple,Outdoor Heavy Duty Planter Display Shelving Unit for Patio Garden Corner Balcony(Black)</t>
  </si>
  <si>
    <t>B0CP7HW2CC</t>
  </si>
  <si>
    <t>https://www.amazon.com/dp/B0CP7HW2CC?psc=1</t>
  </si>
  <si>
    <t>GEEBOBO 3 Tier Plant Stand Indoor, Metal Wood Plant Stands For Indoor Plants Multiple, Corner Tiered Flower Plants Shelf Stand for Living Room Bedroom, Brown</t>
  </si>
  <si>
    <t>B0CN14HG84</t>
  </si>
  <si>
    <t>https://www.amazon.com/dp/B0CN14HG84?psc=1</t>
  </si>
  <si>
    <t>Plant Stand Indoor Corner Tall 2 Tier Metal Modern Flower Plant Shelf Holder, Heavy Duty Wood Storage Stand (2 Tier-Black)</t>
  </si>
  <si>
    <t>B0CWKBTRQC</t>
  </si>
  <si>
    <t>Color: Shape 3</t>
  </si>
  <si>
    <t>https://www.amazon.com/dp/B0CWKBTRQC?psc=1</t>
  </si>
  <si>
    <t>3 Tier Plant Stand Indoor Outdoor - Tall Metal Flower Pot Holder Potted Display Rack - Heavy Duty Corner Plant Shelf for Patio Garden Balcony Living Room Bedroom Black</t>
  </si>
  <si>
    <t>B0CVVP4KLY</t>
  </si>
  <si>
    <t>Item Shape: 4Tier</t>
  </si>
  <si>
    <t>https://www.amazon.com/dp/B0CVVP4KLY?psc=1</t>
  </si>
  <si>
    <t>Bamworld Tall Plant Stand Indoor Outdoor, Corner Metal Flower Pot Stands for Multiple Plants, 4 Tier Heavy Duty Plant Shelf for Patio Garden Balcony Living Room Bedroom</t>
  </si>
  <si>
    <t>B0D1Y8WCYF</t>
  </si>
  <si>
    <t>https://www.amazon.com/dp/B0D1Y8WCYF?psc=1</t>
  </si>
  <si>
    <t>Metal Plant Stand Indoor Outdoor - 4 Tier Tall Multiple Plant Shelf Wrought Iron Planter Rack Garden,Black Corner Plant Stand for Patio,Garden, Living Room</t>
  </si>
  <si>
    <t>B0CZ3YLC8J</t>
  </si>
  <si>
    <t>https://www.amazon.com/dp/B0CZ3YLC8J?psc=1</t>
  </si>
  <si>
    <t>Plant Stand Indoor Outdoor, 3 Tier Black Metal Plant Stands Indoor Clearance，9.8in Broaden Disc Flower Stand Tray,28in Tall Corner Plant Stand for Living Room Balcony Garden Patio</t>
  </si>
  <si>
    <t>B0CS6KM8K7</t>
  </si>
  <si>
    <t>Item Shape: Round-6</t>
  </si>
  <si>
    <t>https://www.amazon.com/dp/B0CS6KM8K7?psc=1</t>
  </si>
  <si>
    <t>6 Tier Large Plant Stand Indoor, 10 Inch Wide Tall Corner Metal Plant Stands Outdoor for Multiple Plants, Folding Tiered Flower Display Holder Rack Shelf, Black</t>
  </si>
  <si>
    <t>B0CWRDYNNX</t>
  </si>
  <si>
    <t>Material Type: Large</t>
  </si>
  <si>
    <t>https://www.amazon.com/dp/B0CWRDYNNX?psc=1</t>
  </si>
  <si>
    <t>2 Pack Metal Plant Stands, Indoor Heavy Duty Flower Pot Stands for Multiple Plant, Rustproof Round Supports Shelf Planter for Outdoor, Potted Plant Holder for Garden Home Decor (Large)</t>
  </si>
  <si>
    <t>标题</t>
  </si>
  <si>
    <t>内容</t>
  </si>
  <si>
    <t>内容(翻译)</t>
  </si>
  <si>
    <t>VP评论</t>
  </si>
  <si>
    <t>Vine Voice评论</t>
  </si>
  <si>
    <t>星级</t>
  </si>
  <si>
    <t>赞同数</t>
  </si>
  <si>
    <t>B0BS6PB4QQ</t>
  </si>
  <si>
    <t>Worth it.</t>
  </si>
  <si>
    <t>值得。</t>
  </si>
  <si>
    <t>You get the two stands. And lights to come with it.  You get four lights total. You have to stick the lights on where you need them. Took about an hour or so to assemble. Not that hard to do. No more plants lining the floor.</t>
  </si>
  <si>
    <t>你得到两个立场。 还有随之而来的灯光。 你总共得到四盏灯。 你必须把灯贴在你需要的地方。 大约花了一个小时左右才组装完毕。 并不难做到。 地板上不再有植物。</t>
  </si>
  <si>
    <t>Nice way to show off your plants!</t>
  </si>
  <si>
    <t>炫耀你的植物的好方法！</t>
  </si>
  <si>
    <t>I love the idea of the arched display. It fit in exactly the place I wanted. Well made, very sturdy. It took a bit of time to assemble but 1 person can do it. The only con is that you are limited to the size of plants because of the space between the shelves. It could also be used to display books, etc. It was a good purchase.</t>
  </si>
  <si>
    <t>我喜欢拱形展示的想法。 它正好适合我想要的地方。 做工精良，非常坚固。 组装需要一点时间，但 1 个人就可以完成。 唯一的缺点是，由于架子之间的空间，植物的大小受到限制。 还可以用来展示书籍等，很划算。</t>
  </si>
  <si>
    <t>Beautiful but has issues</t>
  </si>
  <si>
    <t>美丽但有问题</t>
  </si>
  <si>
    <t>This stand is gorgeous and it's received a lot of compliments! I knew going in that it is much smaller than it appears in the pictures so that wasn't an issue for me but make sure you check the dimensions or you will be disappointed. The first issue is the cords they are extremely short and make it impossible to plug into one outlet without the cords being visible.  I used an extension cord but it would be nice if they were long enough.  Second big issue is the lights.  They do put out a bit of light. MY low light plants that were stretching towards the window are now upright towards the light. I placed a succulent on the top shelf and within two days it was stretching towards the light.  A clear sign that it isn't getting enough light even though it was 6 inches from the light.</t>
  </si>
  <si>
    <t>这个摊位很漂亮，收到了很多赞美！ 我知道它比图片中显示的要小得多，所以这对我来说不是问题，但请确保检查尺寸，否则您会感到失望。 第一个问题是电线非常短，无法在电线不可见的情况下插入一个插座。 我使用了延长线，但如果它们足够长就更好了。 第二个大问题是灯光。 他们确实发出了一点光。 我原本向窗户延伸的低光植物现在向光直立。 我把一棵多肉植物放在最上面的架子上，两天之内它就向光处伸展了。 这是一个明显的迹象，表明即使距离光源 6 英寸，它也没有获得足够的光线。</t>
  </si>
  <si>
    <t>Perfect Plant Stand</t>
  </si>
  <si>
    <t>完美的植物架</t>
  </si>
  <si>
    <t>I love this indoor stand!  It is perfect in my plant/guest room.  Easy to assemble and attach the lights to your set up desire.  The zip ties are very handy.  I also used glue dots to hold the cords on the curves.  Sturdy and balanced.</t>
  </si>
  <si>
    <t>我喜欢这个室内摊位！ 它非常适合我的工厂/客房。 易于组装并根据您的设置需求安装灯。 拉链带非常方便。 我还使用胶点将绳子固定在曲线上。 坚固且平衡。</t>
  </si>
  <si>
    <t>Love this</t>
  </si>
  <si>
    <t>喜欢这个</t>
  </si>
  <si>
    <t>Love this plant shelf. Was not disappointed. Easy to put together.</t>
  </si>
  <si>
    <t>喜欢这个植物架。 没有失望。 易于组装。</t>
  </si>
  <si>
    <t>I’m in Love!!</t>
  </si>
  <si>
    <t>我恋爱了！！</t>
  </si>
  <si>
    <t>I absolutely love these stands!! They took about an hour to assemble, but the instructions were very clear. The tools were included to put them together and all of the pieces were in the box. There are even straps/bolts included in order to keep the stand from tipping. The pieces are substantial and not flimsy at all. It was packaged well and all of the pieces were blemish free. I am extremely happy with my purchase!!</t>
  </si>
  <si>
    <t>我非常喜欢这些支架！ 他们花了大约一个小时来组装，但说明非常清楚。 随附将它们组装在一起的工具，所有部件都在盒子里。 甚至还配有带子/螺栓，以防止支架倾斜。 这些作品很坚固，一点也不脆弱。 它包装得很好，所有部件都没有瑕疵。 我对我的购买感到非常满意！</t>
  </si>
  <si>
    <t>Good overall. Misleading color</t>
  </si>
  <si>
    <t>总体不错。 误导性的颜色</t>
  </si>
  <si>
    <t>Shelves are dark brown was expecting much lighter wood based on pictures. Should of looked at customer reviews and seen they got a dark brown as well. Plan on needing extra zip ties if you want to completely hide cords</t>
  </si>
  <si>
    <t>架子是深棕色的，根据图片预计木材会更浅。 应该看看顾客的评论，发现他们也有深棕色的。 如果您想完全隐藏绳索，请计划需要额外的拉链带</t>
  </si>
  <si>
    <t>They look really nice, but were covered in something when arrived.</t>
  </si>
  <si>
    <t>它们看起来非常漂亮，但到达时被一些东西覆盖了。</t>
  </si>
  <si>
    <t>They’re pretty sturdy and have a decent amount of shelf space. My only complaint is that when I opened the box all of the pieces looked like they were covered in fiberglass..  can’t confirm or deny if that’s what it actually was.</t>
  </si>
  <si>
    <t>它们非常坚固，并且有足够的架子空间。 我唯一的抱怨是，当我打开盒子时，所有的部件看起来都被玻璃纤维覆盖着。无法确认或否认这是否是事实。</t>
  </si>
  <si>
    <t>Just as we hoped!</t>
  </si>
  <si>
    <t>正如我们所希望的那样！</t>
  </si>
  <si>
    <t>Not too big and bulky.  The timer works great!</t>
  </si>
  <si>
    <t>不是太大和笨重。 定时器很好用！</t>
  </si>
  <si>
    <t>Love it!</t>
  </si>
  <si>
    <t>爱它！</t>
  </si>
  <si>
    <t>This is an awesome way to present your plants. It’s a nice sturdy item and pretty easy to put together. Overall I’m very pleased.</t>
  </si>
  <si>
    <t>这是展示植物的绝佳方式。 这是一个非常坚固的物品，而且很容易组装。 总的来说我很高兴。</t>
  </si>
  <si>
    <t>BUYER BEWARE DO NOT PURCHASE THE LIGHTS WI HAVE ISSUES AFTER A COUPLE MONTHS will not replace lights</t>
  </si>
  <si>
    <t>买家请注意，不要购买几个月后出现问题的灯，不会更换灯</t>
  </si>
  <si>
    <t>They will not replace lights. They will go out after a couple months and they will not help you. They have not reached out and Amazon says there is no replacement they can give us.</t>
  </si>
  <si>
    <t>他们不会更换灯。 几个月后他们就会出去，他们不会帮助你。 他们还没有联系我们，亚马逊表示他们无法为我们提供替代品。</t>
  </si>
  <si>
    <t>Amazing</t>
  </si>
  <si>
    <t>惊人的</t>
  </si>
  <si>
    <t>This plant stand is amazing and it fit perfect on my window sill. Depending on the size you can fit 2 plants on the shelf or a bunch of small ones like cactus types. I love it so much I bought 2 sets.</t>
  </si>
  <si>
    <t>这个植物架太棒了，非常适合我的窗台。 根据大小，您可以在架子上放置 2 种植物或一堆小型植物，例如仙人掌类型。 我非常喜欢它，我买了 2 套。</t>
  </si>
  <si>
    <t>Exactly as pictured</t>
  </si>
  <si>
    <t>完全如图所示</t>
  </si>
  <si>
    <t>Was easy to put together, took less then 40 minutes to completely assemble. I love the way it looks and holds plants well. The only thing I would change is how the lights fit and the cords run down. But easy enough to hide.</t>
  </si>
  <si>
    <t>组装很容易，不到 40 分钟即可完全组装。 我喜欢它的外观，并且能很好地容纳植物。 我唯一要改变的是灯的安装方式和电线的连接方式。 但很容易隐藏。</t>
  </si>
  <si>
    <t>Deceptive pictures</t>
  </si>
  <si>
    <t>欺骗性图片</t>
  </si>
  <si>
    <t>The pictures posted are very deceptive.  The product appears  much taller in the pictures than in real life.</t>
  </si>
  <si>
    <t>发布的图片非常具有欺骗性。 该产品在图片中看起来比现实生活中高得多。</t>
  </si>
  <si>
    <t>Beautiful stand</t>
  </si>
  <si>
    <t>美丽的展台</t>
  </si>
  <si>
    <t>The stands were easy to assemble, the most used bolts sent for the assembly were only enough for one stand, however, there were an overabundance of the screw bolts and since they fit I used them instead and seems to be holding together fine.  The lights did not come with any way other than zip ties to attach them, the directions state to "peel" back the strip on the back only there was no strip on the back to peel so that is an issue as the alternative tiny screws to attach them are too flimsy and won't go through the wood even with a screw gun.  Other than that, the stand is beautiful and worth the cost.</t>
  </si>
  <si>
    <t>支架很容易组装，用于组装的最常用的螺栓仅够一个支架使用，但是，螺栓过多，因为它们适合，所以我用它们代替，并且似乎可以很好地固定在一起。 除了拉链之外，灯没有任何其他方式来连接它们，说明上写着“剥离”背面的条带，只是背面没有条带可以剥离，所以这是一个问题，因为替代的小螺丝可以它们的连接太脆弱，即使使用螺丝枪也无法穿过木头。 除此之外，这个展台很漂亮，值得花钱。</t>
  </si>
  <si>
    <t>Looks really nice</t>
  </si>
  <si>
    <t>看起来真不错</t>
  </si>
  <si>
    <t>I like the way the plant stand looks &amp; I think it was pretty easy for my hubby to assemble it, now I just need plants to put on it!!</t>
  </si>
  <si>
    <t>我喜欢植物架的外观，我认为我的丈夫组装它非常容易，现在我只需要植物放在上面！</t>
  </si>
  <si>
    <t>Great stand, but missing grow lights</t>
  </si>
  <si>
    <t>很棒的支架，但缺少生长灯</t>
  </si>
  <si>
    <t>The stand is beautiful, but after assembling both sides, I realized the grow lights were missing. The lights were actually a big part of why I chose this particular model. I didn’t want to have to take it all apart and box it up for a return so im just using it without the lights. It functions wonderfully in my living room and holds a ton of plants.</t>
  </si>
  <si>
    <t>这个支架很漂亮，但组装好两侧后，我发现生长灯不见了。 灯光实际上是我选择这个特定型号的一个重要原因。 我不想把它全部拆开然后装箱退货，所以我只是在没有灯的情况下使用它。 它在我的客厅里运转良好，可以容纳大量植物。</t>
  </si>
  <si>
    <t>Photos indicated while purchasing are a bit misleading</t>
  </si>
  <si>
    <t>购买时显示的照片有点误导</t>
  </si>
  <si>
    <t>You same see the palm in center in the product photo vs mine. The center fame in the stock photo is probably at height of 4 feet while generally you put one at your home at 5 feet. I wish there was a larger size of this design available, even for a bit more money (of course). This is small for my area. Will see if I can make it work. It is hard to spend this much time in assembly and then cleanup and then be disappointed.</t>
  </si>
  <si>
    <t>您同样可以在产品照片和我的照片中看到中心的手掌。 库存照片中的中心灯可能高度为 4 英尺，而通常您在家中放置的高度为 5 英尺。 我希望这种设计有更大的尺寸，即使要多花一点钱（当然）。 这对于我所在的地区来说很小。 看看我能否让它发挥作用。 花这么多时间组装然后清理然后失望是很难的。</t>
  </si>
  <si>
    <t>Easy to build</t>
  </si>
  <si>
    <t>易于构建</t>
  </si>
  <si>
    <t>I’m very satisfied with this plant stand. It looks great in my house. My only feedback would be I wish it could hold larger plants.</t>
  </si>
  <si>
    <t>我对这个植物架非常满意。 在我家看起来很棒。 我唯一的反馈是我希望它能容纳更大的植物。</t>
  </si>
  <si>
    <t>does not hold tall plants</t>
  </si>
  <si>
    <t>不能容纳高大的植物</t>
  </si>
  <si>
    <t>easy to put together- no large plants</t>
  </si>
  <si>
    <t>易于组装 - 没有大型植物</t>
  </si>
  <si>
    <t>Great Stand!</t>
  </si>
  <si>
    <t>伟大的立场！</t>
  </si>
  <si>
    <t>So easy to put together and it looks great in my house! I love it!</t>
  </si>
  <si>
    <t>很容易组装，放在我家里看起来很棒！ 我喜欢它！</t>
  </si>
  <si>
    <t>This is absolutely beautiful</t>
  </si>
  <si>
    <t>这绝对是美丽的</t>
  </si>
  <si>
    <t>I love this stand so much. It is very beautiful and fits well in My Home. It is very sturdy. Directions are easy to follow and put together. The lights are definitely a bonus and my plants are doing really well on it. I would get another one.</t>
  </si>
  <si>
    <t>我非常喜欢这个摊位。 它非常漂亮，非常适合我的家。 它非常坚固。 指示很容易遵循和组合。 灯光绝对是一个额外的好处，我的植物在灯光下长得非常好。 我会再买一个。</t>
  </si>
  <si>
    <t>Mine came with black cords for the light which was the mist complaints I had seen</t>
  </si>
  <si>
    <t>我的带有黑色的灯绳，这是我见过的雾气抱怨</t>
  </si>
  <si>
    <t>I love everything about it no complaints at all.</t>
  </si>
  <si>
    <t>我喜欢它的一切，没有任何抱怨。</t>
  </si>
  <si>
    <t>Easy to put together.</t>
  </si>
  <si>
    <t>易于组装。</t>
  </si>
  <si>
    <t>I love this plant stand!. It fit perfect on each side of my T.V. Stand. I still have to address hiding the cords. They were a little short and I had to use an extension cord to reach my outlet. Maybe I’ll use something else other than zip ties that were provided . It’s sturdy and well made. My plants are very happy.😊</t>
  </si>
  <si>
    <t>我喜欢这个植物架！ 它非常适合我电视柜的每一侧。 我仍然需要解决隐藏电线的问题。 它们有点短，我必须使用延长线才能到达插座。 也许我会使用除提供的扎带之外的其他东西。 它坚固且制作精良。 我的植物很开心。😊</t>
  </si>
  <si>
    <t>Love it !</t>
  </si>
  <si>
    <t>爱它 ！</t>
  </si>
  <si>
    <t>I just put it together. It came carefully packed and the instructions were easy enough ( although there was no #6 instruction) but easy enough for me to put together by myself. The shelves are small, so the plants will be small, but when I get it fully filled it will be gorgeous !!!
Also the grow lights do have a timer on them, so with self watering pots and grow lights I’m thinking I won’t worry about going on a vacation and coming back to dead plants.</t>
  </si>
  <si>
    <t>我只是把它放在一起。 它包装得很仔细，说明也很简单（虽然没有#6 说明），但对我来说很容易自己组装。 架子很小，所以植物也很小，但当我把它装满时，它会很漂亮！
 另外，生长灯上确实有一个计时器，所以有了自动浇水盆和生长灯，我想我不会担心去度假然后回来看到死去的植物。</t>
  </si>
  <si>
    <t>Beautiful</t>
  </si>
  <si>
    <t>美丽的</t>
  </si>
  <si>
    <t>Perfect for my plants. I wish all my shelves came with instructions like these came with. All I had to do was follow the very clear instructions everything was labeled and it came with all the tools I needed and the cute durable screwdriver was a bonus. Perfect size the lights fit perfectly and were also easy to install. Great design.</t>
  </si>
  <si>
    <t>非常适合我的植物。 我希望我所有的架子上都附有这样的说明。 我所要做的就是按照非常明确的说明进行操作，所有东西都贴有标签，并且附带了我需要的所有工具，可爱耐用的螺丝刀是一个额外的好处。 尺寸完美，灯完美贴合，而且易于安装。 很棒的设计。</t>
  </si>
  <si>
    <t>Smaller</t>
  </si>
  <si>
    <t>较小</t>
  </si>
  <si>
    <t>It is smiler than on pictures…</t>
  </si>
  <si>
    <t>比照片上的笑容还要灿烂……</t>
  </si>
  <si>
    <t>Plant shelf</t>
  </si>
  <si>
    <t>Needs better lighting and more space for small plant to grow, better configurations needs better height</t>
  </si>
  <si>
    <t>需要更好的照明和更多的空间让小植物生长，更好的配置需要更好的高度</t>
  </si>
  <si>
    <t>The shelves are not waterproof</t>
  </si>
  <si>
    <t>架子不防水</t>
  </si>
  <si>
    <t>In the description, it says this: Thickened boards (15mm thick) are constructed of high-quality particleboard and coated with waterproof layer to avoid corrosion, warping and curling.
However, after a week of having my plants on the shelves and some water getting on them, the shelves have begun to curl up. If I had known that the shelves were not waterproof, I would have put a cover on the shelves. Being able to handle a couple of drops of water is not waterproof.
The shelves are also smaller than I thought they were going to be, but they do look nice. It's unfortunate that they might not last as long as I had hoped.</t>
  </si>
  <si>
    <t>说明书上是这么说的：加厚板（15毫米厚）采用优质刨花板制成，并涂有防水层，以避免腐蚀、翘曲和卷曲。
 然而，将我的植物放在架子上一周并沾上一些水后，架子开始卷曲。 如果我知道架子不防水，我就会给架子盖上盖子。 能够处理几滴水并不防水。
 架子也比我想象的要小，但看起来确实不错。 不幸的是，它们可能不会像我希望的那样持续那么久。</t>
  </si>
  <si>
    <t>Love!!</t>
  </si>
  <si>
    <t>爱！！</t>
  </si>
  <si>
    <t>This is perfect! Took me about 2 hours to put together alone. Sturdy for the price, surprised my larger pots fit as well as they did. Highly recommend!</t>
  </si>
  <si>
    <t>太棒了！ 我一个人花了大约2个小时才组装完成。 价格很坚固，令我惊讶的是我的大锅也很合适。 强烈推荐！</t>
  </si>
  <si>
    <t>Very sturdy.</t>
  </si>
  <si>
    <t>非常坚固。</t>
  </si>
  <si>
    <t>A little complicated on the directions with how to set on to face left and the other to face right. (Just flip the board in step 2) Other than that I love everything about it.  Looks great and will help my rescue plants alot.</t>
  </si>
  <si>
    <t>方向有点复杂，如何设置一个面向左，另一个面向右。  （只需在步骤 2 中翻转板即可）除此之外，我喜欢它的一切。 看起来很棒，对我的救援植物有很大帮助。</t>
  </si>
  <si>
    <t>Price point good for the product. Looks nice, too.</t>
  </si>
  <si>
    <t>价格点对产品有利。 看起来也不错。</t>
  </si>
  <si>
    <t>Like: visual design of the curves and lines, different size platforms for different sized pots, has lights, displays many plants in a two foot footprint in an unusual way
Dislikes: wish power block were smaller and that there had been a plan to run the cord through the pipes. That would have certainly increased the cost, though.
Overall, pleased with purchase. And so is my cat.</t>
  </si>
  <si>
    <t>喜欢：曲线和线条的视觉设计，不同尺寸的平台适合不同尺寸的花盆，有灯光，以不寻常的方式在两英尺的占地面积中展示许多植物
不喜欢：希望电源块更小，并且计划将电线穿过管道。 不过，这肯定会增加成本。
 总的来说，很满意购买。 我的猫也是如此。</t>
  </si>
  <si>
    <t>Beautiful plant stand</t>
  </si>
  <si>
    <t>美丽的植物架</t>
  </si>
  <si>
    <t>I have rugs so the stands were not as sturdy as they would be on a hardwood or tiled floor.  I did put them on top of a low coffee table because I wanted to put them in front of a window and there was no place to attach them to the wall.  They are beautiful.  My plants look great on them.  I did not attach the grow lights to them yet.  I will sometime in the future.  I would recommend these to anyone who wants to display their plants.  I have 14 plants on them and still have room for a few more and I haven't used the hanging hooks yet.</t>
  </si>
  <si>
    <t>我有地毯，所以支架不像硬木或瓷砖地板上那么坚固。 我确实把它们放在矮咖啡桌上，因为我想把它们放在窗前，但没有地方可以将它们固定在墙上。 他们好美。 我的植物在它们上面看起来很棒。 我还没有给它们安装生长灯。 我会在未来的某个时候。 我会向任何想要展示植物的人推荐这些。 我在上面放了 14 株植物，还有空间容纳更多植物，而且我还没有使用挂钩。</t>
  </si>
  <si>
    <t>Just ok</t>
  </si>
  <si>
    <t>一般般啦</t>
  </si>
  <si>
    <t>One side is better than the other it’s wobbly and I feel like the light’s aren’t as the way they should be . The just don’t work well! It’s a lot of money not to have it perfect!</t>
  </si>
  <si>
    <t>一侧比另一侧好，它不稳定，我觉得光线不像应有的那样。 只是效果不太好！ 花了很多钱却没有做到完美！</t>
  </si>
  <si>
    <t>Looks very nice</t>
  </si>
  <si>
    <t>看起来很不错</t>
  </si>
  <si>
    <t>This wood and black combo is really pretty. Take your time putting it together, I was in a hurry and damaged one of the shelves. The lights are a great feature. So far I am pleased</t>
  </si>
  <si>
    <t>这种木色和黑色的组合真的很漂亮。 慢慢来，我太匆忙了，弄坏了一个架子。 灯是一个很棒的功能。 到目前为止我很高兴</t>
  </si>
  <si>
    <t>Great product</t>
  </si>
  <si>
    <t>很棒的产品</t>
  </si>
  <si>
    <t>This stand is true to the picture, I was hesitant on purchasing but I’m glad I did. I need another one</t>
  </si>
  <si>
    <t>这个支架与图片相符，我在购买时犹豫不决，但很高兴我这么做了。 我还需要一份</t>
  </si>
  <si>
    <t>I absolutely love this plant stand set.
Super easy to put together.</t>
  </si>
  <si>
    <t>我非常喜欢这套植物架。
 超级容易组装。</t>
  </si>
  <si>
    <t>Small</t>
  </si>
  <si>
    <t>小的</t>
  </si>
  <si>
    <t>Does not fit plants a pictured.</t>
  </si>
  <si>
    <t>不适合图中的植物。</t>
  </si>
  <si>
    <t>Proceed with care</t>
  </si>
  <si>
    <t>谨慎行事</t>
  </si>
  <si>
    <t>The screws came through the face of the shelving.</t>
  </si>
  <si>
    <t>螺丝穿过架子的表面。</t>
  </si>
  <si>
    <t>This stand is sturdy, has grow lights with a timer and is beautiful to look at. I now look at my plants everyday and take care of them better because this piece keeps me mesmerized and before I would just neglect my plants</t>
  </si>
  <si>
    <t>这个支架很坚固，有带定时器的生长灯，而且看起来很漂亮。 我现在每天都会看着我的植物并更好地照顾它们，因为这件作品让我着迷，而之前我会忽视我的植物</t>
  </si>
  <si>
    <t>Great Value</t>
  </si>
  <si>
    <t>巨大的价值</t>
  </si>
  <si>
    <t>Great product especially for the price.  Basically easy to assemble.  Look great in my Livingroom</t>
  </si>
  <si>
    <t>很棒的产品，尤其是价格。 基本上很容易组装。 放在我的客厅里看起来很棒</t>
  </si>
  <si>
    <t>Best for smaller pots and plants</t>
  </si>
  <si>
    <t>最适合较小的盆栽和植物</t>
  </si>
  <si>
    <t>Grow lights and cords are white and separate from unit.  They need to be attached to the frame.  Units are sturdy but shelves are shorter than expected.  Spaces between shelves fit plants 12” tall or less.  Looks really nice but if you have large plants, this isn’t for you.</t>
  </si>
  <si>
    <t>植物生长灯和电线是白色的，与装置分开。 它们需要固定在框架上。 单元很坚固，但架子比预期短。 架子之间的空间适合 12 英寸高或以下的植物。 看起来真的很不错，但如果你有大型植物，这不适合你。</t>
  </si>
  <si>
    <t>Flower stand</t>
  </si>
  <si>
    <t>花架</t>
  </si>
  <si>
    <t>Easy to putt together works wonderful</t>
  </si>
  <si>
    <t>易于组装，效果很棒</t>
  </si>
  <si>
    <t>Looks great!</t>
  </si>
  <si>
    <t>看起来很棒！</t>
  </si>
  <si>
    <t>Great quality, comes with the grow lights. My son loves it for all of his plants! 🙌</t>
  </si>
  <si>
    <t>品质优良，配有生长灯。 我儿子喜欢他所有的植物！  🙌</t>
  </si>
  <si>
    <t>DO NOT BUY</t>
  </si>
  <si>
    <t>不要买</t>
  </si>
  <si>
    <t>Fiberglass ALL over the parts and inside of box. This stand is a safety hazard. Cannot believe I paid $160 for fiberglass shards to get everywhere.</t>
  </si>
  <si>
    <t>整个部件和盒子内部均采用玻璃纤维。 此支架存在安全隐患。 不敢相信我花了 160 美元购买玻璃纤维碎片，却得到了到处都是。</t>
  </si>
  <si>
    <t>Took about an hour and half to put together.</t>
  </si>
  <si>
    <t>花了大约一个半小时才组装完成。</t>
  </si>
  <si>
    <t>Love it!  Looks beautiful and organized.  Will be easier to care for my plants.</t>
  </si>
  <si>
    <t>爱它！ 看起来很漂亮而且有条理。 会更容易照顾我的植物。</t>
  </si>
  <si>
    <t>Perfect for the area I wanted to decorate</t>
  </si>
  <si>
    <t>非常适合我想要装饰的区域</t>
  </si>
  <si>
    <t>Placed near sliding door and full light. This unit replaced random pots on the floor.  Easy enough to put together but we did manage to make a mistake and had to reassemble one side. Actual shelves are on the small side but all in all love it.</t>
  </si>
  <si>
    <t>放置在滑动门附近且光线充足。 该装置更换了地板上的随机罐子。 组装起来很容易，但我们确实犯了一个错误，不得不重新组装一侧。 实际的架子很小，但总的来说很喜欢它。</t>
  </si>
  <si>
    <t>It’s better than the picture</t>
  </si>
  <si>
    <t>比图片更好</t>
  </si>
  <si>
    <t>Plant stands for beautiful. Looks stunning in my window. I couldn’t be happier with this product</t>
  </si>
  <si>
    <t>植物代表美丽。 在我的窗户里看起来很漂亮。 我对这个产品非常满意</t>
  </si>
  <si>
    <t>easy to assemble</t>
  </si>
  <si>
    <t>易于组装</t>
  </si>
  <si>
    <t>I am not very mechanical and it was easy to assemble. looks nice. good buy for the money</t>
  </si>
  <si>
    <t>我不是很机械，而且很容易组装。 看起来不错。 物有所值</t>
  </si>
  <si>
    <t>One of the brakets had holes drilled on the wrong side making it impossible to put together</t>
  </si>
  <si>
    <t>其中一个刹车片在错误的一侧钻了孔，因此无法组装在一起</t>
  </si>
  <si>
    <t>The other shelf was beautiful and worked great</t>
  </si>
  <si>
    <t>另一个架子很漂亮而且效果很好</t>
  </si>
  <si>
    <t>Do Not Buy!</t>
  </si>
  <si>
    <t>不要买！</t>
  </si>
  <si>
    <t>Not at all like the picture. Cords are not even long enough to make a correct circle. Most planks are made to hold 2 in to 4 inch pots... Very disappointed.
After you have put the thing together, there is no way to create it back up for a return.
I would love to get my money back.</t>
  </si>
  <si>
    <t>完全不像图片。 绳子甚至不够长，无法形成正确的圆圈。 大多数木板都是用来容纳 2 英寸到 4 英寸的盆子的……非常失望。
 当你把东西放在一起之后，就没有办法将它创建回来以供退货。
 我很想拿回我的钱。</t>
  </si>
  <si>
    <t>Beautiful and Easy</t>
  </si>
  <si>
    <t>美丽又简单</t>
  </si>
  <si>
    <t>Super easy to assemble, took about an hour or a little over for both. Instructions were easy to follow. The result was beautiful. The lights are a little complicated, but not too much. If you put them on a cycle they will turn on every day at the time you first turned them on for 3, 6, or 12 hours I believe, giving your plants plenty of light. The stands themselves look very elegant.</t>
  </si>
  <si>
    <t>组装起来超级容易，大约花了一个小时或两个多一点的时间。 说明很容易遵循。 结果很漂亮。 灯光有点复杂，但也不算太复杂。 如果你将它们循环使用，我相信它们每天都会在你第一次打开时打开 3、6 或 12 小时，为你的植物提供充足的光照。 看台本身看起来非常优雅。</t>
  </si>
  <si>
    <t>It was fast shipping and easy to put together.  One of the shelves came and had a chip of the “wood” broke off, but I glued it because shipping it back would be a hassle.  It didn’t glue back together the best, but a plant is on top of it so you don’t see it.</t>
  </si>
  <si>
    <t>运输速度很快，而且很容易组装。 其中一个架子来了，有一块“木头”断了，但我把它粘起来了，因为运回来会很麻烦。 它并没有最好地粘合在一起，但它上面有一棵植物，所以你看不到它。</t>
  </si>
  <si>
    <t>Super functional and pretty</t>
  </si>
  <si>
    <t>超级实用又漂亮</t>
  </si>
  <si>
    <t>Love them! My plants were all over the place and this helped organize and display them nicely. Growth lights was the icing on the cake!</t>
  </si>
  <si>
    <t>爱他们！ 我的植物遍布各处，这有助于很好地组织和展示它们。 生长灯更是锦上添花！</t>
  </si>
  <si>
    <t>I am very happy with the plant display, the grow lights work amazingly.  The shelves are small, but I fit all my 4” pots on it.</t>
  </si>
  <si>
    <t>我对植物展示非常满意，生长灯效果惊人。 架子很小，但我把所有 4 英寸的盆子都放在上面。</t>
  </si>
  <si>
    <t>Not bad.</t>
  </si>
  <si>
    <t>不错。</t>
  </si>
  <si>
    <t>I’ll keep the plant stand but I wish it was a little bit taller.  Might try to build a base. The cords to the plant lights are not very long but they will do. I might get an extension cord for them. Pro tip, instead of using the zip ties to hide the cables to the plant lights, use hot glue to glue them to the back. Looks a lot cleaner.</t>
  </si>
  <si>
    <t>我会保留植物架，但我希望它高一点。 可能会尝试建立一个基地。 植物灯的电线不是很长，但也足够了。 我可能会为他们买一根延长线。 专业提示，不要使用扎带隐藏植物灯的电缆，而是使用热胶将它们粘到背面。 看起来干净很多。</t>
  </si>
  <si>
    <t>Well made</t>
  </si>
  <si>
    <t>制作精良</t>
  </si>
  <si>
    <t>Love the look, but shelves are very small</t>
  </si>
  <si>
    <t>喜欢这个外观，但是架子很小</t>
  </si>
  <si>
    <t>Plant stand</t>
  </si>
  <si>
    <t>I needed this stand to hold taller plants because all my plants were big and it looked like it would hold them on the pictures but it doesn't. It's very well made and sturdy. I didn't have alot of trouble putting it together but I really needed the stand to hold big plants.</t>
  </si>
  <si>
    <t>我需要这个支架来支撑更高的植物，因为我所有的植物都很大，看起来可以将它们固定在照片上，但事实并非如此。 它制作精良且坚固。 我把它组装起来并没有遇到太多麻烦，但我真的需要一个支架来支撑大型植物。</t>
  </si>
  <si>
    <t>Absolutely love distinctive plant stand</t>
  </si>
  <si>
    <t>非常喜欢独特的植物架</t>
  </si>
  <si>
    <t>I received this today and set it up. Instructions were easy to follow. They even included a small cute screwdriver.
It’s perfect in my breakfast room. Haven’t had time to put the lights yet.</t>
  </si>
  <si>
    <t>我今天收到并设置了它。 说明很容易遵循。 他们甚至还包括一把可爱的小螺丝刀。
 它非常适合我的早餐室。 还没来得及放灯。</t>
  </si>
  <si>
    <t>Pretty stand. Slightly flimsy construction.</t>
  </si>
  <si>
    <t>漂亮的立场。 结构略显脆弱。</t>
  </si>
  <si>
    <t>This stand is very pretty. It was a gift for my mother who has the greenest of thumbs. This stand didn't go together very easily and I worry about the construction of the stand overall, as some of the pieces seem flimsy and cheap (which is a shame, because this cost a pretty penny). I just hope this lasts long- it cannot hold much weight and doesn't seem very sturdy overall. I think keeping light weight plants / pots on the stand and watering away from the stand, we might be okay. The grow lights are cool, but a pain in the butt to put on and make it look right.</t>
  </si>
  <si>
    <t>这个站子非常漂亮。 这是送给我最懂行的母亲的礼物。 这个展台不太容易组装在一起，我担心展台的整体结构，因为有些部件看起来脆弱且便宜（这很遗憾，因为这要花很多钱）。 我只是希望它能持续很长时间——它不能承受太大的重量，而且整体看起来不太坚固。 我认为将轻质植物/盆放在支架上并远离支架浇水，我们可能没问题。 生长灯很酷，但是要戴上并让它看起来合适却很麻烦。</t>
  </si>
  <si>
    <t>Great shelves</t>
  </si>
  <si>
    <t>很棒的货架</t>
  </si>
  <si>
    <t>Ready to assemble, sturdy, looks great!!!!</t>
  </si>
  <si>
    <t>准备组装，坚固，看起来很棒！！！！</t>
  </si>
  <si>
    <t>Dual plant stands.</t>
  </si>
  <si>
    <t>双植物架。</t>
  </si>
  <si>
    <t>Went together quite nicely. Well designed and built. Wife loves it.</t>
  </si>
  <si>
    <t>相处得很好。 精心设计和建造。 妻子很喜欢。</t>
  </si>
  <si>
    <t>Very nice plant stand.</t>
  </si>
  <si>
    <t>非常好的植物架。</t>
  </si>
  <si>
    <t>Looks nice when put together looks as pictured. Easy assembly</t>
  </si>
  <si>
    <t>放在一起时看起来不错，如图所示。 组装方便</t>
  </si>
  <si>
    <t>I Love it</t>
  </si>
  <si>
    <t>我喜欢它</t>
  </si>
  <si>
    <t>Assembly was sorta hard, but once things started going together, it came out beautiful.</t>
  </si>
  <si>
    <t>组装有点困难，但一旦开始组装，结果就很漂亮。</t>
  </si>
  <si>
    <t>Happy shopper!</t>
  </si>
  <si>
    <t>购物愉快！</t>
  </si>
  <si>
    <t>These were exactly what were pictured and I am very impressed with quality.</t>
  </si>
  <si>
    <t>这些正是图片中的内容，质量给我留下了深刻的印象。</t>
  </si>
  <si>
    <t>Not a great planter system</t>
  </si>
  <si>
    <t>不是一个很好的种植系统</t>
  </si>
  <si>
    <t>Was very excited to get this to consolidate our plants. The pictures online make it look like it can hold all sizes and plants but in reality, it has to be small, light weight plants. Not a big deal but my wife was very disappointed. Also, it looks like they mirror each other but when put together they a built the same, so one of the plant stands sits behind the plant stand.  Overall, not impressed and would have sent it back but it was already put together by this point.</t>
  </si>
  <si>
    <t>很高兴能用它来巩固我们的工厂。 网上的图片让它看起来可以容纳各种尺寸和植物，但实际上，它必须是小而轻的植物。 没什么大不了的，但我的妻子非常失望。 此外，它们看起来像是彼此镜像的，但当放在一起时，它们的构造是相同的，因此其中一个植物架位于植物架后面。 总的来说，没有留下深刻的印象，本来会把它退回来的，但此时它已经放在一起了。</t>
  </si>
  <si>
    <t>Nice, sturdy, great lights, creative shape</t>
  </si>
  <si>
    <t>漂亮，坚固，灯光很棒，形状创意</t>
  </si>
  <si>
    <t>Nice creative shape plant stand. Went together easy, very sturdy. I wish the shelf spaces were larger. Love the included lights to keep my plants healthy!</t>
  </si>
  <si>
    <t>漂亮的创意造型植物架。 很轻松地走到一起，非常坚固。 我希望货架空间更大一些。 喜欢附带的灯，让我的植物保持健康！</t>
  </si>
  <si>
    <t>Great for smaller plants and other display items.</t>
  </si>
  <si>
    <t>非常适合小型植物和其他展示物品。</t>
  </si>
  <si>
    <t>I love this plant stand! Works really well for display of smaller plants, but the height between shelves is too short for bigger plants. Easier to assemble in a well-lit area.</t>
  </si>
  <si>
    <t>我喜欢这个植物架！ 非常适合展示较小的植物，但对于较大的植物来说，架子之间的高度太短。 在光线充足的地方更容易组装。</t>
  </si>
  <si>
    <t>Fast, easy to assemble and comes in a pair.</t>
  </si>
  <si>
    <t>快速、易于组装且成对出现。</t>
  </si>
  <si>
    <t>The product was easy to assemble. I like that it comes in a set of two. Both sets  came with the necessary tools to put it together. This product shipped up pretty quickly. I ordered it on a Friday and received it on a Sunday. Can't wait to add plants to it.</t>
  </si>
  <si>
    <t>该产品易于组装。 我喜欢它一套两个。 这两套都附带了组装所需的工具。 该产品发货很快。 我周五下单，周日收到。 迫不及待地想给它添加植物。</t>
  </si>
  <si>
    <t>Gift</t>
  </si>
  <si>
    <t>礼物</t>
  </si>
  <si>
    <t>It was a gift, she loved it</t>
  </si>
  <si>
    <t>这是一份礼物，她很喜欢</t>
  </si>
  <si>
    <t>Complete trash! DO NOT BUY!!!!</t>
  </si>
  <si>
    <t>彻底垃圾了！ 不要买！！！！</t>
  </si>
  <si>
    <t>I was skeptical about buying these kinds if plant stands based on quality concerns but I thought I found one that may be of good quality. I was compelled wrong. I bought 3 of these as gifts from this company and regret every one of them. The lsitings state how theirs are Waterproof where the competitors isn't. That is a complete lie. Look at the photo attached. That is the wood peeling up after a tiny bit if water got onto the shelf, AFTER THE 1ST DAY OF HAVING IT. THIS WAS THE VERY FIRST WATERING. I called support and was told that I needed to disassemble it and package it up and return it to receive a refund. So not only did I waste 5 hours to put 3 of these together, I now have to disassemble all of them and then find packaging big enough ti return them. What a complete joke. Amazon has a chance to stand behind their customer, but instead chooses to back this lying company.</t>
  </si>
  <si>
    <t>如果植物基于质量问题，我对购买这些品种持怀疑态度，但我认为我找到了一种质量好的植物。 我被逼错了。 我从这家公司买了其中 3 个作为礼物，但每一件都让我后悔不已。 这些网站说明了他们的产品是如何防水的，而竞争对手则不然。 这完全是谎言。 看看所附的照片。 这是在收到它的第一天后，如果水进入架子，木头就会剥落一点。 这是第一次浇水。 我打电话给支持人员，被告知我需要将其拆开并包装并退回以获得退款。 因此，我不仅浪费了 5 个小时将其中 3 个放在一起，而且现在还必须将它们全部拆开，然后找到足够大的包装才能将它们退回。 真是个彻头彻尾的笑话。 亚马逊有机会支持他们的客户，但却选择支持这家撒谎的公司。</t>
  </si>
  <si>
    <t>The light that comes with the stand is not a plant grow light. Just a soft yellow light</t>
  </si>
  <si>
    <t>支架附带的灯不是植物生长灯。 只有柔和的黄光</t>
  </si>
  <si>
    <t>Stand is pretty nice but has small shelves and the light that comes with this stand is horrible.  It is definitely not a plant light. It's more of a soft yellow light that is not bright at all. Pretty disappointed</t>
  </si>
  <si>
    <t>支架非常漂亮，但架子很小，而且这个支架附带的光线很糟糕。 它绝对不是植物灯。 它更像是一种柔和的黄光，一点也不亮。 相当失望</t>
  </si>
  <si>
    <t>It's lovely and ultimately a nice addition to my living room, however the configuration of the shelves makes this really only suitable for shorter plants. Smaller than it looks, even with the measurements.
I do love the grow lights as I need supplemental light for some of my plants in the winter.</t>
  </si>
  <si>
    <t>它很可爱，最终对我的客厅来说是一个不错的补充，但是架子的配置使其只适合较短的植物。 即使进行测量，也比看起来要小。
 我确实喜欢生长灯，因为我的一些植物在冬天需要补充光照。</t>
  </si>
  <si>
    <t>Not worth the price tag.</t>
  </si>
  <si>
    <t>不值这个价格。</t>
  </si>
  <si>
    <t>Very cheap and poor quality. It is very small compared to picture. The shelf color isn’t the same as pictured.</t>
  </si>
  <si>
    <t>非常便宜而且质量很差。 与图片相比，它非常小。 架子颜色与图片不一样。</t>
  </si>
  <si>
    <t>Not the hight stated on the web description</t>
  </si>
  <si>
    <t>不是网络描述中所述的高度</t>
  </si>
  <si>
    <t>I had to reverse a couple shelves because  front and back aren't clearly noted, other than that a nice additions to our home</t>
  </si>
  <si>
    <t>我不得不翻转几个架子，因为前面和后面没有清楚地标明，除此之外，这是我们家的一个不错的补充</t>
  </si>
  <si>
    <t>I Love this!</t>
  </si>
  <si>
    <t>我喜欢这个！</t>
  </si>
  <si>
    <t>The spaces available for planters are a bit awkward, but if you have shallow planters or plants/planters with a total height of 10 inches or less, then this is perfect! The side hooks also do not stick quite far out enough to have anything wider than a 6 inch planter hanging from it. That's just to give you an idea of what kinds of items will fit on here. I currently have a few smaller kitchen herbs, and my succulents on these! I really liked how it came packaged with wall anchors for extra safety and security! I also, just the look of it is really nice! It's helped me to clear the clutter of moving my potted plants indoors for the season. The shelves are nicely made and don't seem like they will crumble under constant moisture, and the metal braces are plenty sturdy to hold most anything you want to display on these stands.</t>
  </si>
  <si>
    <t>可用于花盆的空间有点尴尬，但如果您有浅花盆或总高度为 10 英寸或更小的植物/花盆，那么这是完美的！ 侧钩也没有伸出足够远，无法悬挂任何比 6 英寸花盆更宽的东西。 这只是为了让您了解什么样的物品适合放在这里。 我目前有一些较小的厨房香草，以及我的多肉植物！ 我真的很喜欢它与墙锚的包装方式，以提供额外的安全保障！ 我也觉得，光看外观就觉得很好看！ 它帮助我清理了这个季节将盆栽植物移入室内的混乱情况。 架子制作精良，看起来不会在持续潮湿的情况下崩溃，而且金属支架非常坚固，可以容纳您想在这些架子上展示的大多数东西。</t>
  </si>
  <si>
    <t>Perfect!!!</t>
  </si>
  <si>
    <t>完美的！！！</t>
  </si>
  <si>
    <t>Lately I've been obsessed with plants. Bought quite a few in recent weeks. Had them scattered around. I saw a post on social media of a similar stand. I knew I had to have one. Have an empty wall in my kitchen, next to table, that has been plain since I bought my house 11 years ago. Could never decide what to put on wall. This plant stand is perfect!! Wish it was a bit taller. It was easy to build. My daughter did one side while I did the other. Would recommend!!</t>
  </si>
  <si>
    <t>最近我对植物很着迷。 最近几周买了很多。 让他们散落在各处。 我在社交媒体上看到了类似立场的帖子。 我知道我必须拥有一个。 我的厨房里桌子旁边有一面空墙，自从我 11 年前买房以来，它就一直很朴素。 永远无法决定在墙上放什么。 这个植物架太完美了！！ 希望长高一点。 它很容易建造。 我女儿做一侧，我做另一侧。 会推荐！</t>
  </si>
  <si>
    <t>Love the Look and Ease</t>
  </si>
  <si>
    <t>喜欢它的外观和轻松感</t>
  </si>
  <si>
    <t>I am the worst at putting anything together and this had a bunch of parts. The majority of the reviews said it was easy so I took a chance. I found the example drawings extremely helpful one or two I had to reread and study the diagram but for the most part it was simple and even with my slowness I got it together in 2 hrs. I like how it perks up my flower display and I can move the majority by the window they love.</t>
  </si>
  <si>
    <t>我最不擅长将任何东西组合在一起，而这个东西有很多部分。 大多数评论都说这很容易，所以我抓住了机会。 我发现示例图非常有帮助，一两个我不得不重新阅读和研究图表，但大多数情况下它很简单，即使我的速度很慢，我还是在 2 小时内完成了它。 我喜欢它如何让我的花卉展示充满活力，而且我可以将大多数人移到他们喜欢的窗户旁。</t>
  </si>
  <si>
    <t>Great value</t>
  </si>
  <si>
    <t>Instructions were fantastic. Very sturdy. Excellent value.</t>
  </si>
  <si>
    <t>指示非常棒。 非常坚固。 物超所值。</t>
  </si>
  <si>
    <t>Great!</t>
  </si>
  <si>
    <t>伟大的！</t>
  </si>
  <si>
    <t>Very nice shelf. Wish the lights where black as the white stand out. I had to zip tie the lines. The can be a bit wobbly but overall very happy with these. Build was super easy.</t>
  </si>
  <si>
    <t>非常好的架子。 希望黑色和白色的灯光脱颖而出。 我必须用拉链系好绳子。 可能有点不稳定，但总的来说对这些非常满意。 构建非常简单。</t>
  </si>
  <si>
    <t>More Cheap Chinese Crap!</t>
  </si>
  <si>
    <t>更便宜的中国垃圾！</t>
  </si>
  <si>
    <t>I have owned this less than a month and already one set of lights are not working. There is no way to repair or replace the lights, so I am stuck with this crap. I will have to spend more money to come to a solution that will work long term. So much for the self-contained grow lights. Amazon does not require quality control and markets this crap under the guise that they are furthering global cooperation.</t>
  </si>
  <si>
    <t>我拥有它还不到一个月，已经有一组灯不工作了。 没有办法修理或更换灯，所以我被这个废话困住了。 我将不得不花更多的钱来找到一个长期有效的解决方案。 对于独立的植物生长灯来说就这么多了。 亚马逊不需要质量控制，并以进一步全球合作为幌子推销这种垃圾。</t>
  </si>
  <si>
    <t>Poor quality</t>
  </si>
  <si>
    <t>低质量</t>
  </si>
  <si>
    <t>I never got past step 3 of the assembly process. While unpacking I found a foot on one of the bottoms was damaged. Figured I could repair it later an proceeded with the assembly. I assembled the base for one side and started to attach the tall curved portion. The two screws only went in about halfway and wouldn't tighten but I could still turn them with no resistance. I took it back apart. I tried running the screws into the curved portion by hand and was able to run them in all the way. I again tried to attach the curved section to the base. This time I was able to get the screws in all the way but they would not tighten up. After spending about one hour with little success, I decided to return it and but something else.</t>
  </si>
  <si>
    <t>我从来没有完成组装过程的第三步。 打开包装时，我发现其中一个底部的一只脚已损坏。 我想我可以稍后修复它并继续组装。 我组装了一侧的底座，并开始连接高的弯曲部分。 两个螺丝只拧了一半，拧不紧，但我仍然可以毫无阻力地转动它们。 我把它拆了回去。 我尝试用手将螺钉拧入弯曲部分，并且能够将它们完全拧入。 我再次尝试将弯曲部分连接到底座上。 这次我能够将螺钉完全拧入，但它们无法拧紧。 花了大约一个小时但收效甚微后，我决定退货，但还有别的东西。</t>
  </si>
  <si>
    <t>Plant stand Quality</t>
  </si>
  <si>
    <t>植物架质量</t>
  </si>
  <si>
    <t>Pro's:  The stand is excellent.  I love the size, color and stability.  The look itself is amazing.  I whole heartedly recommend it.  We bought 2 of them and use them just to the back of the couch.  The plants are within view and the full spectrum lights act as a lamp as well.
Con's:  The lighting comes with WHITE wiring.  The stand is black and brown.  Not a good look.  The other problem is the remotes do not work.  I've changed batteries, searched the instructions (if you can call them that) and the internet and can't find anything to help.
So, the con's I listed don't bother you, then the stand is awesome.  I would definitely buy them again.</t>
  </si>
  <si>
    <t>优点：支架非常好。 我喜欢它的尺寸、颜色和稳定性。 外观本身就令人惊叹。 我全心全意地推荐它。 我们买了两个，放在沙发后面。 植物在视野范围内，全光谱灯也充当灯。
 缺点：照明配有白色接线。 支架有黑色和棕色。 看上去不太好看。 另一个问题是遥控器不起作用。 我已经更换了电池，搜索了说明（如果你可以这样称呼它们）和互联网，但找不到任何帮助。
 所以，我列出的缺点不会打扰你，那么这个摊位就很棒了。 我肯定会再次购买它们。</t>
  </si>
  <si>
    <t>Smaller Than It Appears</t>
  </si>
  <si>
    <t>比看起来要小</t>
  </si>
  <si>
    <t>This product is smaller than it appears and only fits 6" pots or smaller.  The lights are small LED strips that don't fit well and require a USB charger.  I wouldn't recommend the product for anyone with large plants and definitely won't depend on the light strips.</t>
  </si>
  <si>
    <t>该产品比看起来要小，仅适合 6 英寸或更小的盆。这些灯是小型 LED 灯带，不太适合并且需要 USB 充电器。我不会向任何拥有大型植物的人推荐该产品，而且绝对不会'取决于灯带。</t>
  </si>
  <si>
    <t>Better than expected!!!!</t>
  </si>
  <si>
    <t>比预想的还要好！！！！</t>
  </si>
  <si>
    <t>I bought this for my girlfriend and all of her plant babies for Christmas. It went together pretty easy and even came with the tools needed if you don’t have any yourself.</t>
  </si>
  <si>
    <t>我为我女朋友和她所有的植物宝宝买了这个作为圣诞节礼物。 它组合起来非常简单，如果您自己没有的话，甚至还附带了所需的工具。</t>
  </si>
  <si>
    <t>Heart shaped plant atand</t>
  </si>
  <si>
    <t>心形植物 atand</t>
  </si>
  <si>
    <t>I love the shape and look.  I don’t study the measurements carefully - it’s tight for some of my plants.</t>
  </si>
  <si>
    <t>我喜欢它的形状和外观。 我没有仔细研究测量结果——它对我的一些植物来说太紧了。</t>
  </si>
  <si>
    <t>Spacing</t>
  </si>
  <si>
    <t>间距</t>
  </si>
  <si>
    <t>Everything you need to put it together comes in the box all parts are labeled, as you can see I love plants and the stand fit very nice in the space I needed, the only thing I would of liked if the shelves were a little larger</t>
  </si>
  <si>
    <t>组装所需的所有物品都装在盒子里，所有部件都贴有标签，如您所见，我喜欢植物，支架非常适合我需要的空间，如果架子再大一点，我唯一会喜欢的</t>
  </si>
  <si>
    <t>How it looks</t>
  </si>
  <si>
    <t>看起来怎么样</t>
  </si>
  <si>
    <t>Haven’t had time to see how well it works, holds plots well.</t>
  </si>
  <si>
    <t>还没有时间看看它的效果如何，控制情节很好。</t>
  </si>
  <si>
    <t>I like it</t>
  </si>
  <si>
    <t>我喜欢</t>
  </si>
  <si>
    <t>It's what we wanted, solid, good instructions,  tools included.</t>
  </si>
  <si>
    <t>这就是我们想要的，可靠、良好的说明，包括工具。</t>
  </si>
  <si>
    <t>Easy to assemble</t>
  </si>
  <si>
    <t>Looks great and has adequate space for most 6-8 inch planters.</t>
  </si>
  <si>
    <t>看起来很棒，并且有足够的空间容纳大多数 6-8 英寸的花盆。</t>
  </si>
  <si>
    <t>Worth the 160$</t>
  </si>
  <si>
    <t>值得 160 美元</t>
  </si>
  <si>
    <t>We are so pleased with this purchase. The pics shows is putting it together—fun and easy, stress free. Directions were clear and super easy to follow. Every part was labeled.  The other pic shows what it really looks like, not in the entended place yet, but you can see how great it looks. It is sturdy and well balanced. It is a bit darker than I thought, but still nice looking. We are super pleased.</t>
  </si>
  <si>
    <t>我们对这次购买非常满意。 图片显示正在将它们组合在一起——有趣、轻松、无压力。 方向很明确而且非常容易遵循。 每个部分都贴有标签。 另一张照片显示了它的真实样子，虽然还没有到达预期的位置，但你可以看到它看起来有多棒。 它坚固且平衡良好。 比我想象的要暗一点，但还是很好看。 我们非常高兴。</t>
  </si>
  <si>
    <t>Lighting design is ridiculous</t>
  </si>
  <si>
    <t>灯光设计很搞笑</t>
  </si>
  <si>
    <t>First of all, why is it white? Secondly who is the genius that designed this? The top light is to long for the shelf and the cord design does not give enough cord to plug in to an outlet.</t>
  </si>
  <si>
    <t>首先，为什么它是白色的？ 其次，设计这个的天才是谁？ 顶灯对于架子来说太长，并且电线设计没有提供足够的电线插入插座。</t>
  </si>
  <si>
    <t>Great, but</t>
  </si>
  <si>
    <t>太好了，但是</t>
  </si>
  <si>
    <t>I have now mature plants in bigger pots, so the light is more important than the shelving...I wish the shelves articulated, moved so I can position them where I need them.
But the design is great and I love the grow light that helps help all my plants surrounding the shelves happy.</t>
  </si>
  <si>
    <t>我现在在更大的花盆里种植了成熟的植物，所以光线比架子更重要……我希望架子可以铰接、移动，这样我就可以将它们放置在我需要的地方。
 但设计很棒，我喜欢生长灯，它有助于让架子周围的所有植物都快乐起来。</t>
  </si>
  <si>
    <t>I like it beautiful shelf for plant</t>
  </si>
  <si>
    <t>我喜欢它漂亮的植物架</t>
  </si>
  <si>
    <t>Absolutely beautiful a little hard to put together</t>
  </si>
  <si>
    <t>绝对漂亮，就是有点难组合</t>
  </si>
  <si>
    <t>It's beautiful the lights are absolutely gorgeous</t>
  </si>
  <si>
    <t>太美了，灯光真是太美了</t>
  </si>
  <si>
    <t>The lights don't fit along the bottom of the top stand like shown in photos.</t>
  </si>
  <si>
    <t>如图所示，灯不适合沿着顶部支架的底部安装。</t>
  </si>
  <si>
    <t>It is pretty, but the looks of it are a little ruined because the strips of grow lights wouldn't fit like shown in the photos from the site. So our daughter ended up just having the lights and cords just kind of free-floating over the plants.</t>
  </si>
  <si>
    <t>它很漂亮，但它的外观有点被破坏，因为生长灯条不适合像网站上的照片所示的那样。 所以我们的女儿最终只是让灯和电线自由地漂浮在植物上。</t>
  </si>
  <si>
    <t>Looks amazing</t>
  </si>
  <si>
    <t>看起来好赞</t>
  </si>
  <si>
    <t>Everyone comments hiw they make our dinning room look. The shelfs are smaller than we thought,  but just changed what we put on them. We leave the lights on at night. When you come down in morning, light , very inviting. Love this. May get another set.</t>
  </si>
  <si>
    <t>每个人都评论说他们让我们的餐厅看起来很漂亮。 架子比我们想象的要小，但只是改变了我们放在上面的东西。 晚上我们把灯开着。 当你早上下来时，光线明亮，非常诱人。 喜欢这个。 可以再买一套。</t>
  </si>
  <si>
    <t>Easy to assemble.  Shelves are smaller than what was expected and will not hold most medium sized plants. Design is for small plants.  Did not return but would not recommend for anyone wanting to use for wintering plants.</t>
  </si>
  <si>
    <t>易于组装。 架子比预期的要小，无法容纳大多数中型植物。 设计适合小型工厂。 没有回来，但不会推荐给任何想要用于越冬植物的人。</t>
  </si>
  <si>
    <t>Looks beautiful in my living room! Very sturdy and holds plants well.</t>
  </si>
  <si>
    <t>放在我的客厅里看起来很漂亮！ 非常坚固，可以很好地固定植物。</t>
  </si>
  <si>
    <t>Finally found something to put all of our plants on that looks nice and has a grow light source for the plants.  Everyone says how nice it looks in front of our windows.</t>
  </si>
  <si>
    <t>终于找到了可以放置我们所有植物的东西，它看起来很漂亮，并且有植物生长光源。 每个人都说我们的窗前看起来多么漂亮。</t>
  </si>
  <si>
    <t>Incongruous Light Strips</t>
  </si>
  <si>
    <t>不协调的灯带</t>
  </si>
  <si>
    <t>The construction of the shelves themselves are good. As a note there are two units per box. This was not clear when ordering. The light strips feel tacked on as an afterthought. They don't mate up well with the unit asthetically. They are bright white, the screw mounts are mostly useless due to sizing issues, and the cords are far too short. While pleased overall, the photographs do not correctly show a finished build as shipped.</t>
  </si>
  <si>
    <t>货架本身的结构很好。 请注意，每盒有两个单位。 订购时并没有明确这一点。 灯带感觉像是事后才加上去的。 他们在美学上与单位不太匹配。 它们是亮白色的，由于尺寸问题，螺丝安装座大多无用，而且电线太短。 虽然总体上很满意，但这些照片并没有正确显示发货时的成品。</t>
  </si>
  <si>
    <t>Well built and Sturdy</t>
  </si>
  <si>
    <t>建造精良且坚固</t>
  </si>
  <si>
    <t>The instructions could be improved upon but overall it wasn’t too difficult to put together. I used my cordless drill which made the process faster. I wish there were an option for a bigger set other than this because I would definitely buy that one as well. I ran out of room with my plants on this one and some of the shelves were too close together to place some of my plants. Totally not the fault of the stand though. It was sturdy and nice quality. We will see how it stands up to a loaded down variety of plants and watering. I will update if I have any issues with it but overall I am very pleased.</t>
  </si>
  <si>
    <t>这些说明可以改进，但总的来说，组合起来并不太困难。 我使用了无绳电钻，这使得过程更快。 我希望除了这个之外还有更大的套装选择，因为我肯定也会买那个。 我的植物放在这个架子上已经没有空间了，而且有些架子距离太近，无法放置我的一些植物。 但这完全不是立场的错。 它坚固且品质优良。 我们将看看它如何承受各种不同的植物和浇水。 如果我有任何问题，我会更新，但总的来说我很高兴。</t>
  </si>
  <si>
    <t>Great directions, easy to build. I was hoping the lights would have been brighter but it's beautiful and very sturdy.</t>
  </si>
  <si>
    <t>很好的方向，易于构建。 我希望灯光会更亮，但它很漂亮而且非常坚固。</t>
  </si>
  <si>
    <t>The shelves are very small. Not much room for larger plants</t>
  </si>
  <si>
    <t>架子很小。 没有足够的空间容纳较大的植物</t>
  </si>
  <si>
    <t>I love the look of my plant stand with the lights on, in the evening. It is large enough to add alot of alure to a room. The shelves themselves are not very big so I would suggest smaller plants on it.. It can also serve as a nicknack shelve or book shelve (if you have book ends). Over all I am very pleased with the way it turned out... Get ready for some assembling .. It took me a bit but well worth the time..</t>
  </si>
  <si>
    <t>我喜欢晚上灯亮着的植物摊的样子。 它足够大，可以为房间增添很多吸引力。 架子本身不是很大，所以我建议在上面放一些较小的植物。它也可以用作小零食架或书架（如果你有书挡）。 总的来说，我对结果非常满意...准备好进行组装..这花了我一点时间，但非常值得花时间..</t>
  </si>
  <si>
    <t>It works for smaller plants</t>
  </si>
  <si>
    <t>它适用于较小的植物</t>
  </si>
  <si>
    <t>I was able to fit most of my succulents on this after bringing them in for the winter.  You can fit many 6” 4” and 3” pots in n this.  Anything larger or with any height won’t work.  An 8” pot won’t fit on any of the shelves just FYI.  The pics make it look like it’s holding many large plants.  That’s not the case with these shelves.  As you can see my larger plants are in separate stands.  However it works for my needs.  It was simple to put to farther and I love that the lights are warm white and not bright white or the reddish grow light color.</t>
  </si>
  <si>
    <t>我把大部分多肉植物带进来过冬后，就可以把它们放在上面了。 您可以在其中放置许多 6 英寸、4 英寸和 3 英寸的花盆。 任何更大或任何高度的东西都不起作用。 仅供参考，任何架子上都放不下 8 英寸的锅。 从照片上看，它看起来像是持有许多大型植物。 这些架子的情况并非如此。 正如你所看到的，我的较大植物位于不同的展台上。 不过它适合我的需要。 放得更远很简单，我喜欢灯光是暖白色的，而不是亮白色或微红色的生长光颜色。</t>
  </si>
  <si>
    <t>grow lights work one day and there is no customer support to be found,</t>
  </si>
  <si>
    <t>有一天植物生长灯工作了，却找不到客户支持，</t>
  </si>
  <si>
    <t>I turned the grow lights on for the timer period and when to turn them off because the one hadn't turned off saw the light that was supposed to be off glowing softly.  Unplugged it thinking it would reset it but nope.  Come to this page and there's no support information.  I looked on the directions and there was nothing either.  I guess I just expected more for the price.  It's a nice stand but electronics not so great and they are applied with sticky tape so good luck getting them off.  Edit: After replacing the plug I got them to work.</t>
  </si>
  <si>
    <t>我在定时器期间打开生长灯，何时关闭它们，因为没有关闭的灯看到了应该关闭的灯发出柔和的光芒。 拔掉电源以为它会重置它，但没有。 来到这个页面，没有任何支持信息。 我看了看指示，也没有什么。 我想我只是对价格有更多的期望。 这是一个不错的支架，但电子设备不太好，而且它们都贴有胶带，所以祝你好运，把它们取下来。 编辑：更换插头后，我让它们工作了。</t>
  </si>
  <si>
    <t>Watch B and C screws</t>
  </si>
  <si>
    <t>观察 B 和 C 螺钉</t>
  </si>
  <si>
    <t>Don't confuse your B and C screws. One is longer than the other and will bust through your wood shelf. Easily covered by a plant vase, but very upsetting.</t>
  </si>
  <si>
    <t>不要混淆 B 型螺钉和 C 型螺钉。 一根比另一根长，会穿过你的木架子。 很容易被植物花瓶覆盖，但非常令人不安。</t>
  </si>
  <si>
    <t>Great price for two</t>
  </si>
  <si>
    <t>两个人住的价格很优惠</t>
  </si>
  <si>
    <t>The are really nice stands and great value for two of them. The size described is accurate and I used six inch potted plants on mine along with some animal figures and my wifi router. Be sure to measure each space and the plants to make sure they'll fit. Also, be careful about the pots you hang from the hooks because water draining from them can get underneath the stands.
Assembly was simple and their light weight makes them easy to pick up and move with one hand. They're also sturdy and I didn't mount them to the wall as suggested at the end of the instructions. If you have kids or pets who may climb/pull on these, then it would be a good idea to secure the stands to a wall.</t>
  </si>
  <si>
    <t>这些展位非常漂亮，对于其中两个来说非常有价值。 描述的尺寸是准确的，我在我的身上使用了六英寸的盆栽植物以及一些动物人物和我的无线路由器。 请务必测量每个空间和植物，以确保它们适合。 另外，请小心挂在挂钩上的花盆，因为从花盆中排出的水可能会流到支架下方。
 组装简单，重量轻，易于用一只手拿起和移动。 它们也很坚固，我没有按照说明末尾的建议将它们安装到墙上。 如果您有孩子或宠物可能会攀爬/拉扯这些东西，那么最好将支架固定在墙上。</t>
  </si>
  <si>
    <t>Shelves extremely small and hide where the lights should shine</t>
  </si>
  <si>
    <t>架子非常小，隐藏在灯光应该照射的地方</t>
  </si>
  <si>
    <t>Just a disappointment plants in no way get the light they need.</t>
  </si>
  <si>
    <t>只是令人失望的是，植物根本无法获得所需的光照。</t>
  </si>
  <si>
    <t>Photos misleading</t>
  </si>
  <si>
    <t>照片具有误导性</t>
  </si>
  <si>
    <t>I do like the lighting and design, but this is not a quite what it is advertised to be. It looks like the cord in the pictures runs through the pipe/stand, but it doesn't and I think having to use zip ties to hide the cord takes away from the clean and elegant design it is going for. Second, it comes with 2 LED light sticks. They have an attached far if you want to drill it into the board, but the light strips are too long so you have to use the adhesive which makes it also feel pretty cheap in addition to needing to use zip ties. Also, the light strip are too long for the board you are attaching it too so you can't pit a light strip anteriorally to the design to be closer to the plants because it'll show and look bad. Overall, I like the design and think it's going for a nice elegant look and the lighting is a nice warm glow. But the short cuts they did so I have to use adhesive to stick on the light and have to zip tie the cords - not a fan. Way overpriced for that level of cheap design.</t>
  </si>
  <si>
    <t>我确实喜欢灯光和设计，但这并不完全是它所宣传的那样。 图片中的电线看起来像是穿过管道/支架，但事实并非如此，我认为必须使用拉链来隐藏电线，这有损于它所追求的干净优雅的设计。 其次，它配有 2 个 LED 荧光棒。 如果您想将其钻入板中，它们有一个附加装置，但灯条太长，因此您必须使用粘合剂，这使得除了需要使用扎带之外，它也感觉相当便宜。 另外，灯带对于您要连接的板来说太长，因此您不能在设计的前面挖一个灯带以更靠近植物，因为它会显示并且看起来很糟糕。 总的来说，我喜欢这个设计，认为它有一个漂亮优雅的外观，而且灯光是一个很好的温暖的光芒。 但他们采取了捷径，所以我必须使用粘合剂粘在灯上，并且必须用拉链绑住电线 - 而不是风扇。 对于那种廉价设计水平来说，价格太高了。</t>
  </si>
  <si>
    <t>It’s great! Get it!!</t>
  </si>
  <si>
    <t>这很棒！ 得到它！！</t>
  </si>
  <si>
    <t>Very stable, easy to put together. I do wish the shelves were a little bit longer to hold bigger pots but that’s okay. It would also be nice to have a 3rd light for the bottom shelves, but I’m planning on adding some so no worries. My plants are happy and I’m happy I didn’t have to downsize. It’s a great look and very functional, fits perfectly in my space and so cute!!! I love it, worth every penny.  Thank you!!</t>
  </si>
  <si>
    <t>非常稳定，易于组装。 我确实希望架子长一点，可以容纳更大的盆子，但这没关系。 如果在底部架子上安装第三盏灯也很好，但我计划添加一些，所以不用担心。 我的植物很快乐，我很高兴我不必缩小规模。 它外观精美，非常实用，非常适合我的空间，非常可爱！ 我喜欢它，每一分钱都值得。 谢谢你！！</t>
  </si>
  <si>
    <t>Looks great, but cosmetic and mechanical flaws</t>
  </si>
  <si>
    <t>看起来不错，但外观和机械缺陷</t>
  </si>
  <si>
    <t>Returned the product. It looks excellent, but there are significant downsides. The light bars will not fit the top shelf (too long, extend beyond the length of the shelf). Overall the heights of both sides were slightly different and tend to bend toward the center with any weight, disrupting the balance of the whole. Not good for plants with pots, and even walking near the shelves cause them to shake gently, resulting in shifting pots/possible falls. One of the bases was slightly uneven. One of the metal bars was also milled incorrectly, and multiple correct bolts would have gotten stripped and not fit.
However, if you've got lighter plants without stone/ceramic pots, don't walk near the stand often, and don't mind how small the shelves are, it really looks great and is a nice height despite not being quite tall enough. Also the shelves are a great color and thickness.</t>
  </si>
  <si>
    <t>退回产品。 它看起来很棒，但也有很大的缺点。 灯条不适合顶部架子（太长，超出架子的长度）。 总体而言，两侧的高度略有不同，无论重量如何，都会向中心弯曲，破坏整体的平衡。 不适合带花盆的植物，甚至在架子附近行走都会导致它们轻轻摇晃，导致花盆移动/可能跌倒。 其中一个底座稍微不平整。 其中一根金属棒也被错误地铣削，多个正确的螺栓可能会被剥离并且无法安装。
 然而，如果你有没有石头/陶瓷盆的较轻的植物，不要经常在架子附近走动，也不介意架子有多小，它看起来确实很棒，而且高度也不错，尽管不够高。 架子的颜色和厚度也很好。</t>
  </si>
  <si>
    <t>Damaged</t>
  </si>
  <si>
    <t>损坏的</t>
  </si>
  <si>
    <t>Came damaged right from the factory. 2 boards were missing chunks of the wood laminate. Box and packaging were in perfect condition. Came off the assembly line like that. Poor quality control from the manufacture.</t>
  </si>
  <si>
    <t>刚从工厂运来就损坏了。 两块木板缺少大块的木质层压板。 盒子和包装完好无损。 就这样下线了。 制造过程中的质量控制不佳。</t>
  </si>
  <si>
    <t>Obsessed</t>
  </si>
  <si>
    <t>痴迷</t>
  </si>
  <si>
    <t>These are just as advertised. So cool and a great mood setter!</t>
  </si>
  <si>
    <t>这些就像广告上说的那样。 太酷了，而且是一个很棒的情绪调节器！</t>
  </si>
  <si>
    <t>Love the design</t>
  </si>
  <si>
    <t>喜欢这个设计</t>
  </si>
  <si>
    <t>I bought this to use as a plant stand. Love the design and it holds my plants without any problems.  It’s very  sturdy and I did not have to attach it to the wall with the zip ties. My two cons are: the grow lights are not bright and the instructions is not user friendly.</t>
  </si>
  <si>
    <t>我买这个是为了用作植物架。 喜欢这个设计，它可以毫无问题地容纳我的植物。 它非常坚固，我不需要用扎带将它固定在墙上。 我的两个缺点是：生长灯不亮，而且说明不方便用户使用。</t>
  </si>
  <si>
    <t>Well made flower stand!</t>
  </si>
  <si>
    <t>花架做得好！</t>
  </si>
  <si>
    <t>It works nicely in the room</t>
  </si>
  <si>
    <t>在房间里效果很好</t>
  </si>
  <si>
    <t>Great product! Atrocious use of styrofoam</t>
  </si>
  <si>
    <t>很棒的产品！ 聚苯乙烯泡沫塑料的滥用</t>
  </si>
  <si>
    <t>Holy styrofoam. Just killing the planet to save a couple plants wow. Other than the 4 trash bags full of styrofoam this this is awesome. Took a sec to put together but very manageable and looks so cute</t>
  </si>
  <si>
    <t>神圣的泡沫塑料。 只是为了拯救一些植物而毁灭地球，哇。 除了 4 个装满泡沫塑料的垃圾袋之外，这真是太棒了。 花了一点时间才拼凑起来，但非常易于管理，而且看起来很可爱</t>
  </si>
  <si>
    <t>definitely perfect for the space i wanted it...i would almost go bigger if i could...( i have a lot of plants)</t>
  </si>
  <si>
    <t>绝对适合我想要的空间...如果可以的话我几乎会变得更大...（我有很多植物）</t>
  </si>
  <si>
    <t>Better than I expected</t>
  </si>
  <si>
    <t>比我预期的要好</t>
  </si>
  <si>
    <t>It was better made and with better materials than I expected. I was glad the grow lights were not put on and I can decide wheee to put them. Super happy with this so far</t>
  </si>
  <si>
    <t>它的制作比我预期的更好，用料也更好。 我很高兴没有打开生长灯，我可以决定是否安装它们。 到目前为止对此非常满意</t>
  </si>
  <si>
    <t>As pictured but the pots….</t>
  </si>
  <si>
    <t>如图所示，但是锅……</t>
  </si>
  <si>
    <t>Super easy to put together. Perfect size for our office. Seems to hold quite a bit of weight too. More plants have been added to that finished stand since photo was taken. Only downside is you’re limited to pot size for the plants you want to host on this stand.</t>
  </si>
  <si>
    <t>超级容易组装。 非常适合我们办公室的尺寸。 看起来也能承受相当大的重量。 自从拍照以来，更多的植物已经添加到完成的展台上。 唯一的缺点是你想要在这个支架上种植的植物的花盆大小受到限制。</t>
  </si>
  <si>
    <t>Beautiful and functional.</t>
  </si>
  <si>
    <t>美观又实用。</t>
  </si>
  <si>
    <t>This works for my plants.  The only thing I would change is to make the shelves a little larger.</t>
  </si>
  <si>
    <t>这适用于我的植物。 我唯一想要改变的就是把架子弄大一点。</t>
  </si>
  <si>
    <t>Nice product</t>
  </si>
  <si>
    <t>不错的产品</t>
  </si>
  <si>
    <t>Assembly was easier than I thought....30 min for both...I used my own power tools though!
Looks nice.
Not heavy duty...so be careful what you put on it
The LED lights are retrofitted....not exactly sized.
Shorter than my expectation.
I give it a good 3....almost 3.5.</t>
  </si>
  <si>
    <t>组装比我想象的要容易……两者都需要 30 分钟……不过我使用了自己的电动工具！
 看起来不错。
 不是很重...所以要小心你穿的东西
 LED 灯经过改装...尺寸不准确。
 比我的预期要短。
 我给它一个很好的3分……几乎是3.5分。</t>
  </si>
  <si>
    <t>LOOKS BETTER IN PICTURES</t>
  </si>
  <si>
    <t>图片看起来更好</t>
  </si>
  <si>
    <t>SHELVS ARE REALLY SMALL WONT HOLD PLANTS SAFELY</t>
  </si>
  <si>
    <t>架子真的很小，无法安全地放置植物</t>
  </si>
  <si>
    <t>Love it</t>
  </si>
  <si>
    <t>爱它</t>
  </si>
  <si>
    <t>The con is that it would have been nicer to have a bit larger shelves. We are not in a tiny home here in the US but the shelve unit seems to have been made for one.</t>
  </si>
  <si>
    <t>缺点是如果架子再大一点就更好了。 我们不在美国的一个小房子里，但架子单元似乎是为一个人量身定做的。</t>
  </si>
  <si>
    <t>Small, but it works.</t>
  </si>
  <si>
    <t>虽然很小，但很有效。</t>
  </si>
  <si>
    <t>I love it! If you have strict guidelines for size read the description carefully.  It's not as tall as the picture makes it look.  It is perfect for someone who has small plants to place on the shelfs and around the base.  I have large plants, and I still love it.  The grow lights are wonderful, you can time how long you want the lights on and it's so easy to program. It is also easy to assemble. Definitely a worthwhile purchase.</t>
  </si>
  <si>
    <t>我喜欢它！ 如果您对尺寸有严格的规定，请仔细阅读说明。 它并不像图片上看起来那么高。 对于那些在架子上和底座周围放置小植物的人来说，它是完美的选择。 我有很大的植物，但我仍然喜欢它。 生长灯非常棒，您可以设定灯亮的时间，而且编程非常简单。 它也很容易组装。 绝对值得购买。</t>
  </si>
  <si>
    <t>Very nicely ce plant stand</t>
  </si>
  <si>
    <t>非常漂亮的ce植物架</t>
  </si>
  <si>
    <t>I had been eyeing this for a while and finally ordered it.  It did not disappoint.  Very nice, sturdy and looks great in my living room. Highly recommend</t>
  </si>
  <si>
    <t>我关注这个有一段时间了，终于下单了。 它没有让人失望。 非常漂亮、坚固，放在我的客厅里看起来很棒。 强烈推荐</t>
  </si>
  <si>
    <t>Awesome plant stand!</t>
  </si>
  <si>
    <t>很棒的植物架！</t>
  </si>
  <si>
    <t>This set of plant stands is great! I totally thought the picture with two was marketing and I would only receive 1 side. Will hold lots of plants and even has a hook on the side you could hang another plant or maybe a watering can.</t>
  </si>
  <si>
    <t>这套植物架太棒了！ 我完全认为两张照片是营销，我只会收到一侧。 可以容纳很多植物，甚至在侧面有一个挂钩，您可以悬挂另一株植物或喷壶。</t>
  </si>
  <si>
    <t>Excellent shelf- you’ll love it!</t>
  </si>
  <si>
    <t>优秀的架子 - 您一定会喜欢的！</t>
  </si>
  <si>
    <t>Perfect for my needs and what I envisioned.
Instructions were clear and easy to build under an hour- pro tip - do not fully tighten screws until the end as it mentions in the beginning or you’ll find yourself in a pickle.</t>
  </si>
  <si>
    <t>非常适合我的需求和我的设想。
 说明很清晰，很容易在一个小时内完成——专业提示——不要完全拧紧螺丝，直到最后，正如开头提到的那样，否则你会发现自己陷入困境。</t>
  </si>
  <si>
    <t>A value added to my living room</t>
  </si>
  <si>
    <t>为我的客厅增添了价值</t>
  </si>
  <si>
    <t>It took me 50 mins to install fully. Installation was easy but make sure that screws are not tightened in the beginning as mentioned in the instruction manual.  This includes plant lights and can change the brightness. The shelves are right sized and can be used for putting showpieces and plants.  So far I am happy with this product.</t>
  </si>
  <si>
    <t>我花了 50 分钟才完全安装。 安装很容易，但请确保一开始就没有按照说明手册中的说明拧紧螺钉。 这包括植物灯并可以改变亮度。 架子尺寸合适，可用于放置展品和植物。 到目前为止我对这个产品很满意。</t>
  </si>
  <si>
    <t>The wiring for the lights is White while the stand is Black. One light fixture doesn’t Work</t>
  </si>
  <si>
    <t>灯的接线是白色的，而支架是黑色的。 一个灯具不工作</t>
  </si>
  <si>
    <t>The wiring for the lights is White while the stand is Black  and one of the lights came broken and doesn’t work at all but the rest of them do the cord to the outlet is way too short  A little disappointed. When I tried to contact Amazon they were unreachable didn’t get the phone calls they said they did and the messaging was awful it didn’t cover what I needed to have done.
While watering my plants I must’ve spilled some water on the top shelf then I noticed it after a couple of days. The top of it has come apart from the front of it no good and I tried contacting the seller to see if I can just buy a top left shelf not good when there a plant cell.</t>
  </si>
  <si>
    <t>灯的接线是白色的，而支架是黑色的，其中一盏灯坏了，根本不起作用，但其余的灯到插座的电线太短了，有点失望。 当我试图联系亚马逊时，他们无法联系到，但他们并没有接到他们所说的电话，而且消息很糟糕，没有涵盖我需要做的事情。
 在给我的植物浇水时，我肯定在最上面的架子上洒了一些水，几天后我才注意到。 它的顶部与前面分开了，不好，我试着联系卖家，看看我是否可以买一个左上角的架子，当有植物细胞时不好。</t>
  </si>
  <si>
    <t>MY BEAUTIFUL PLANTS</t>
  </si>
  <si>
    <t>我美丽的植物</t>
  </si>
  <si>
    <t>I recommend it for plants, they are beauty of nature</t>
  </si>
  <si>
    <t>我推荐它用于植物，它们是自然之美</t>
  </si>
  <si>
    <t>Pretty but Practical?</t>
  </si>
  <si>
    <t>漂亮又实用？</t>
  </si>
  <si>
    <t>Nice stand and easy to assemble however shelves are small and not as sturdy as hoped.  However since nothing more then a 6” pot fits, how sturdy does it need to be?  Also not as tall as it appeared in pictures - will end up putting on a bench to give more height. Side hooks are almost pointless.  Would return but its already assembled and box had to be cut to remove contents.</t>
  </si>
  <si>
    <t>支架不错，易于组装，但架子很小，而且没有希望的那么坚固。 然而，既然只适合 6 英寸的锅，那么它需要多坚固呢？ 也没有图片中显示的那么高——最终会放在长凳上以增加高度。 侧钩几乎毫无意义。 会返回，但它已经组装好，并且必须切割盒子以取出内容物。</t>
  </si>
  <si>
    <t>good, but not perfect.</t>
  </si>
  <si>
    <t>不错，但并不完美。</t>
  </si>
  <si>
    <t>the tables are good, but they need additional lights, the shelves cover the light from the lamps, the very bottom shelf can't be use for plants unless you add a light.  it would not let you get light from a window.</t>
  </si>
  <si>
    <t>桌子很好，但需要额外的灯，架子遮住了灯的光，最底层的架子不能用来种植植物，除非你加一盏灯。 它不会让你从窗户得到光线。</t>
  </si>
  <si>
    <t>Plant lover</t>
  </si>
  <si>
    <t>植物爱好者</t>
  </si>
  <si>
    <t>Absolutely love it and it was easy to put together</t>
  </si>
  <si>
    <t>非常喜欢它，而且很容易组合在一起</t>
  </si>
  <si>
    <t>Fits perfect in our space. Plants are so happy!</t>
  </si>
  <si>
    <t>非常适合我们的空间。 植物们真幸福啊！</t>
  </si>
  <si>
    <t>Shelves were to small</t>
  </si>
  <si>
    <t>货架太小</t>
  </si>
  <si>
    <t>The stand is beautiful as advertised and set up was fairly easy. However the shelves are very small! It is almost impossible to get anything larger than a 6inch pot to fit on the largest shelf.
Forget anything with height to it. You may get 2 shelf that will hold a slightly higher plant. I would have returned it if I had not put it together already please take not of shelve size before ordering.</t>
  </si>
  <si>
    <t>这个展台很漂亮，就像广告上说的那样，而且安装起来相当容易。 不过货架很小！ 想要把任何大于 6 英寸的锅放在最大的架子上几乎是不可能的。
 忘记任何有高度的东西。 您可能会得到 2 个架子，可以容纳稍高的植物。 如果我没有把它放在一起，我会退回它，请在订购前不要考虑货架尺寸。</t>
  </si>
  <si>
    <t>Picture is misleading</t>
  </si>
  <si>
    <t>图片有误导性</t>
  </si>
  <si>
    <t>Shelves aren’t very big.</t>
  </si>
  <si>
    <t>货架不是很大。</t>
  </si>
  <si>
    <t>Don’t waste the extra money for lights that don’t fit!</t>
  </si>
  <si>
    <t>不要浪费额外的钱购买不合适的灯！</t>
  </si>
  <si>
    <t>This shelve was external hard to assemble taking two of us two hours! Once finally finished with the shelve we were unable to attract lights to it because the screw holes go off the shelf! The lights are huge and bulky and do not look anything like the completely assembled stand being sold!</t>
  </si>
  <si>
    <t>这个架子是外部的，很难组装，我们两个人花了两个小时！ 一旦架子最终完成，我们就无法将灯光吸引到上面，因为螺丝孔从架子上脱落了！ 这些灯又大又笨重，看起来一点也不像正在出售的完全组装好的支架！</t>
  </si>
  <si>
    <t>Wonderful product</t>
  </si>
  <si>
    <t>I was very happy with my purchase. It went together, just like the plan showed and it looks fantastic.</t>
  </si>
  <si>
    <t>我对我的购买感到非常满意。 正如计划所示，它组合在一起，看起来棒极了。</t>
  </si>
  <si>
    <t>Much nicer than I thought they'd be</t>
  </si>
  <si>
    <t>比我想象的要好得多</t>
  </si>
  <si>
    <t>These are beautiful for assemble it yourself furniture. Wasn't too hard to get it all together and they look so good!</t>
  </si>
  <si>
    <t>这些非常适合自己组装家具。 将它们组合在一起并不难，而且它们看起来很棒！</t>
  </si>
  <si>
    <t>Easy set up beautiful piece</t>
  </si>
  <si>
    <t>轻松设置美丽的作品</t>
  </si>
  <si>
    <t>This shelf is gorgeous. I absolutely love the finish and the way it looks. It added such a beautiful aesthetic into my home. Definitely no for bigger plants but it is sturdy and durable. The lighting is good and it was simple to assemble maybe took me 30 minutes to put together. Thanks for an amazing product</t>
  </si>
  <si>
    <t>这个架子真漂亮。 我非常喜欢它的外观和外观。 它为我的家增添了如此美丽的美感。 绝对不适合较大的植物，但它坚固耐用。 灯光很好，组装也很简单，我大概花了 30 分钟才组装完成。 感谢您提供出色的产品</t>
  </si>
  <si>
    <t>So far so good.</t>
  </si>
  <si>
    <t>到目前为止，一切都很好。</t>
  </si>
  <si>
    <t>Product looks good except the right side. One of the steps to secure the main upright was completely missing a mounting area. It is just a hole no threads. Otherwise it seems okay.</t>
  </si>
  <si>
    <t>产品看起来不错，除了右侧。 用于固定主立柱的台阶之一完全缺少安装区域。 它只是一个孔，没有螺纹。 否则看起来还可以。</t>
  </si>
  <si>
    <t>So many ways you can use this plant stand</t>
  </si>
  <si>
    <t>您可以通过多种方式使用这个植物架</t>
  </si>
  <si>
    <t>I use this item for pictures</t>
  </si>
  <si>
    <t>我用这个项目来拍照</t>
  </si>
  <si>
    <t>It's beautiful</t>
  </si>
  <si>
    <t>很美丽</t>
  </si>
  <si>
    <t>Stand is easy to put together. I put it together myself. It is sturdy and beautiful</t>
  </si>
  <si>
    <t>支架很容易组装。 我自己拼凑起来的。 它坚固又美丽</t>
  </si>
  <si>
    <t>Its beautiful !!</t>
  </si>
  <si>
    <t>很美丽 ！！</t>
  </si>
  <si>
    <t>What an awesome plant shelf. It looks wonderful in my home and gives it a lot of character.</t>
  </si>
  <si>
    <t>多么棒的植物架啊。 它在我家看起来很棒并且赋予它很多个性。</t>
  </si>
  <si>
    <t>I'm so in love!</t>
  </si>
  <si>
    <t>我太爱了！</t>
  </si>
  <si>
    <t>I have wanted this plant stand for so long! For some reason, I thought I was only receiving one side, so I was thrilled when I realized it was both the left and right. Directions are very clear and easy to understand. I did have to get my husband to help with board 4. The screw hole didn't line up correctly. It was off on both sides. The boards are identical so it wasn't an error using the wrong side board. My husband made it work and all was well in the world again. It took me around an hour to assemble. It's very sturdy and just a beautiful piece. I will be adding my plants to it in the next few days and will add that photo. I'm 100% happy with this plant stand.</t>
  </si>
  <si>
    <t>我想要这个植物架很久了！ 出于某种原因，我以为我只接收到一侧，所以当我意识到它既是左侧也是右侧时，我很兴奋。 指示非常清晰且易于理解。 我确实需要让我的丈夫帮忙安装第 4 块板。螺丝孔没有正确排列。 两边都关闭了。 这些板是相同的，因此使用错误的侧板并不是错误。 我丈夫成功了，世界又恢复了美好。 我花了大约一个小时才组装完毕。 它非常坚固，而且是一件漂亮的作品。 我将在接下来的几天内将我的植物添加到其中，并将添加那张照片。 我对这个植物架 100% 满意。</t>
  </si>
  <si>
    <t>On the fence...</t>
  </si>
  <si>
    <t>保持中立...</t>
  </si>
  <si>
    <t>I am on the fence about thisnplant stand. I have a similar one in another room that is a bit taller, with bigger shelves, but no lights. I was able to add clamp lights and another source of light along the curved metal though. My original stand was about $30 less expensive too.
Compared to my shelves the assembly was similar, but I did have some trouble lining up the holes on couple of shelves. On one shelf, I accidentally used the wrong bolt. I hand tightened it too much and it cracked through the other side.
However, it did free up my windowsill and elevated my plants from a shelf that was too low in front of the window.
I have not added the light strips that came with it yet because I couldn't decide where I want to attach it to. Being in front of the window, I may not have to.
I do sort of wish the shelves are a bit larger and the hooks in the middle instead of being on each side of the frame.
Overall, I like this style of plant shelf, but I don't know if I'm truly satisfied with this particular one.</t>
  </si>
  <si>
    <t>我对这个植物摊持观望态度。 我在另一个房间里有一个类似的房间，稍微高一点，架子更大，但没有灯。 不过，我可以沿着弯曲的金属添加夹灯和另一个光源。 我原来的摊位也便宜了大约 30 美元。
 与我的架子相比，组装是相似的，但我在排列几个架子上的孔时确实遇到了一些麻烦。 在一个架子上，我不小心用错了螺栓。 我用手把它拧得太紧，它从另一边裂开了。
 然而，它确实腾出了我的窗台，并将我的植物从窗前太低的架子上抬高了。
 我还没有添加它附带的灯带，因为我无法决定要将它连接到哪里。 站在窗前，我可能不必这样做。
 我确实希望架子大一点，挂钩在中间，而不是在框架的每一侧。
 总的来说，我喜欢这种风格的植物架，但我不知道我是否真的对这个特别满意。</t>
  </si>
  <si>
    <t>Very nice, but not enough shelves for larger plants</t>
  </si>
  <si>
    <t>非常好，但没有足够的架子容纳更大的植物</t>
  </si>
  <si>
    <t>Love that this comes with grow lights, especially with bottom shelf so shaded.  I find that a bunch of our plants are too tall for the shelves available…but really love the look.  Directions were not great, but workable.  The individual pieces were labeled quite well…just not howto put them all together.</t>
  </si>
  <si>
    <t>喜欢它配有生长灯，尤其是底架如此遮荫。 我发现我们的一堆植物对于可用的架子来说太高了……但我真的很喜欢它的外观。 方向不是很好，但可行。 每个单独的部件都贴有很好的标签……只是不知道如何将它们放在一起。</t>
  </si>
  <si>
    <t>A Stylish &amp; Functional Way to Display Your Plants, Pictures, Books, Keepsakes &amp; more!</t>
  </si>
  <si>
    <t>以时尚实用的方式展示您的植物、图片、书籍、纪念品等！</t>
  </si>
  <si>
    <t>The BACEKOLL 7-Tiered Half-Moon Shaped Plant Stand with Grow Light is a great option for anyone looking for a stylish and functional way to display their plants. The stand is made of high-quality metal and features a sleek, modern design. It is also equipped with a grow light, which makes it ideal for plants that need extra sunlight.
Here are some of the pros and cons of the BACEKOLL 7-Tiered Half-Moon Shaped Plant Stand with Grow Light:
Pros:
Stylish and modern design
Sturdy and well-made
Adjustable Lighting
Easy to assemble.
Cons:
Can be a bit pricey
The shelves are not adjustable.
Not sure how beneficial the light is for the plants.
The stand is easy to assemble and can be adjusted to fit any space. It is also very sturdy and can hold a variety of plants, from small succulents to large potted plants. The grow light is also adjustable, so you can position it to best suit your needs.
I have been using this plant stand for a little while now and I am very happy with it. It is a great way to display my photos and memorabilia. We have both of these stands set up in our home and have pictures of loved ones and events that have special meaning to us. I love the grow light on the stands as I can use it to help illuminate the stands and it helps to add focus and bring attention to the decor on the stands. We have a couple of Wi-Fi photo frames on each stand that cycle through photos of family members and friends who have passed away. We feel like this helps us feel like they are still a part of our lives, and it helps us to remember the times we had before they passed.
Overall, I am extremely happy with the BACEKOLL 7-Tiered Half-Moon Shaped Plant Stand with Grow Light. I would definitely recommend this plant stand to anyone looking for a stylish and functional way to display just about anything, photos, plants, trophies, keepsakes and mementos, books, etc.</t>
  </si>
  <si>
    <t xml:space="preserve"> BACEKOLL 7 层半月形植物支架带植物灯，对于那些寻求时尚实用的方式来展示植物的人来说是一个不错的选择。 该支架由高品质金属制成，具有时尚、现代的设计。 它还配备了生长灯，非常适合需要额外阳光的植物。
 以下是 BACEKOLL 带植物灯的 7 层半月形植物架的一些优点和缺点：
 优点：
 时尚现代的设计
坚固且做工精良
可调照明
易于组装。
 缺点：
 可能有点贵
搁板不可调节。
 不确定光线对植物有多大好处。
 该支架易于组装，并且可以调整以适应任何空间。 它也非常坚固，可以容纳各种植物，从小型多肉植物到大型盆栽植物。 生长灯还可调节，因此您可以将其放置在最适合您的需求的位置。
 我已经使用这个植物架有一段时间了，我对它非常满意。 这是展示我的照片和纪念品的好方法。 我们在家里设立了这两个展位，上面有亲人的照片和对我们有特殊意义的事件。 我喜欢看台上的生长灯，因为我可以用它来帮助照亮看台，它有助于增加焦点并引起人们对看台装饰的关注。 每个摊位上都有几个 Wi-Fi 相框，循环播放已故家人和朋友的照片。 我们觉得这帮助我们感觉他们仍然是我们生活的一部分，并且帮助我们记住他们去世之前的时光。
 总的来说，我对 BACEKOLL 带植物灯的 7 层半月形植物架非常满意。 我绝对会向任何寻求时尚实用的方式来展示任何东西（照片、植物、奖杯、纪念品、书籍等）的人推荐这款植物架。</t>
  </si>
  <si>
    <t>Assembly hard</t>
  </si>
  <si>
    <t>组装困难</t>
  </si>
  <si>
    <t>These screw holes do not lineup. I double checked and made sure everything was correct on both sides and still didn’t lineup.</t>
  </si>
  <si>
    <t>这些螺丝孔不对齐。 我仔细检查并确保双方的一切都正确，但仍然没有排队。</t>
  </si>
  <si>
    <t>Better than expected and perfect addition to my hallway</t>
  </si>
  <si>
    <t>比预期更好，是我走廊的完美补充</t>
  </si>
  <si>
    <t>I was looking for a way to bring more life to my place and add something unique to my hallway. This item was the perfect piece. It was easy to put together. Sturdy for all my random plants yet lightweight enough to easy move around if needed. The light really helps since my hallway does not get a lot of natural light. Overall I’m very happy with this item and my family loved it when they visited us in our new home.</t>
  </si>
  <si>
    <t>我一直在寻找一种方法，为我的住所带来更多生机，并为我的走廊增添一些独特的东西。 这件作品是完美的作品。 很容易组合在一起。 对于我所有的随机植物来说都很坚固，但又足够轻，可以在需要时轻松移动。 光线确实很有帮助，因为我的走廊没有太多自然光。 总的来说，我对这个产品非常满意，我的家人在我们的新家拜访我们时也很喜欢它。</t>
  </si>
  <si>
    <t>Excellent and classy</t>
  </si>
  <si>
    <t>优秀且优雅</t>
  </si>
  <si>
    <t>This worked out really well for me. It holds the 8"-10" pots pictured perfectly, with enough room to fit tall plants easily. The stand itself is gorgeous, forming an Asian-style arch when placed together  (note that the stand in the middle is not part of the set being reviewed). This pair replaced a more utilitarian stand and looks significantly better, as well as taking up less space. Minor complaints include needlessly complex instructions, and the fact that the metal parts weren't very well aligned with the wooden parts and in some cases needed significant pressure to bring them in line. Assembly was not difficult otherwise. I didn't use the lights, but they seem nice and would add a small number of lumens to supplement the winter months. Overall I am very happy with this plant stand.</t>
  </si>
  <si>
    <t>这对我来说非常有效。 它可以完美容纳图中的 8 英寸-10 英寸花盆，有足够的空间轻松容纳高大的植物。 展台本身很华丽，放在一起时形成亚洲风格的拱门（请注意，中间的展台不是正在审查的布景的一部分）。 这双取代了更实用的支架，看起来明显更好，并且占用的空间更少。 小的抱怨包括不必要的复杂说明，以及金属部件与木质部件没有很好对齐的事实，并且在某些情况下需要很大的压力才能使它们对齐。 否则组装并不困难。 我没有使用灯，但它们看起来不错，并且会增加少量流明来补充冬季。 总的来说，我对这个植物架非常满意。</t>
  </si>
  <si>
    <t>Shelves are not big enough</t>
  </si>
  <si>
    <t>货架不够大</t>
  </si>
  <si>
    <t>I like the lights but the shelves are too small!!</t>
  </si>
  <si>
    <t>我喜欢灯，但架子太小了！</t>
  </si>
  <si>
    <t>Beautiful and sturdy; lights are for mood only</t>
  </si>
  <si>
    <t>美观、坚固； 灯光只是为了心情</t>
  </si>
  <si>
    <t>I'm rating this 5 stars for its breathtaking beauty, sturdiness, and incredibly detailed assembly instructions. It even came with a decent screwdriver, not the cheapie annoying tiny ones.
Don't get this for the grow lights. They are tiny and too far away to do any good for the plants. And actually if they were bright enough to help the plants from that far away they'd be bad for your eyes so you'd have to cover the display.
Thankfully they are adjustable, so you can dim then down and use them for mood lighting of whatever you wish to put on the shelves. It's awesome as mood lighting.</t>
  </si>
  <si>
    <t>我之所以给它打 5 星，是因为它具有令人惊叹的美丽、坚固性和极其详细的组装说明。 它甚至还配有一把像样的螺丝刀，而不是那些廉价的、烦人的小螺丝刀。
 不要用这个来种植灯。 它们很小而且距离太远，对植物没有任何好处。 事实上，如果它们的亮度足以帮助远处的植物，它们会对你的眼睛不利，所以你必须遮住显示屏。
 值得庆幸的是它们是可调节的，所以你可以调暗然后用它们来为你想放在架子上的任何东西提供气氛照明。 作为气氛照明真是太棒了。</t>
  </si>
  <si>
    <t>Pretty!</t>
  </si>
  <si>
    <t>漂亮的！</t>
  </si>
  <si>
    <t>Can't wait to get plants on these! They were easy to assemble and came with everything needed (hardware and tools). A couple small things that could be improved... they aren't perfectly square. Looking from the front you don't notice it but from the side, shelves are clearly askew along the curved bar. Also, the grow lights are longer than the upper shelves so they stick out. The electrical is bright white which is a bit offputting. I tied them up with black zipties to better hide them. Plants will cover the rest easily. I did love how all the holes were pre-drilled and the instructions clear. Overall, the design is great and looks very lovely.</t>
  </si>
  <si>
    <t>迫不及待地想在这些上面种植植物！ 它们易于组装，并配备了所需的一切（硬件和工具）。 有一些小事情可以改进......它们不是完全正方形的。 从前面看你不会注意到它，但从侧面看，架子明显沿着弯曲的吧台倾斜。 此外，生长灯比上层架子长，因此它们很突出。 电器是亮白色的，有点令人反感。 我用黑色拉链把它们绑起来，以便更好地隐藏它们。 植物很容易覆盖其余部分。 我确实喜欢所有的孔都是预先钻好的，而且说明也很清楚。 总的来说，设计很棒，看起来很可爱。</t>
  </si>
  <si>
    <t>Stunning!</t>
  </si>
  <si>
    <t>令人惊叹的！</t>
  </si>
  <si>
    <t>Stunning shelves! Love how they look and they weren't hard to build. Rating 4 stars because the wires for the lights have to be held up with zip ties. Also, I feel the price is a bit steep... these are nice but NOT worth +$400....</t>
  </si>
  <si>
    <t>令人惊叹的货架！ 喜欢它们的外观，而且它们并不难建造。 评级 4 星，因为灯的电线必须用扎带固定。 另外，我觉得价格有点贵……这些不错，但不值 400 美元……</t>
  </si>
  <si>
    <t>B0C89FX9GS</t>
  </si>
  <si>
    <t>Very nice product was easy to assemble</t>
  </si>
  <si>
    <t>非常好的产品很容易组装</t>
  </si>
  <si>
    <t>Me encanta mis plantas están muy felices y yo también 🙏💜❤️</t>
  </si>
  <si>
    <t>我喜欢它，我的植物非常快乐，我也是如此🙏💜❤️</t>
  </si>
  <si>
    <t>Love my heart shaped plant stand looks great in my entrance way.</t>
  </si>
  <si>
    <t>我喜欢我的心形植物架，在我的入口处看起来很棒。</t>
  </si>
  <si>
    <t>❤️</t>
  </si>
  <si>
    <t>Great</t>
  </si>
  <si>
    <t>伟大的</t>
  </si>
  <si>
    <t>Not as big</t>
  </si>
  <si>
    <t>没那么大</t>
  </si>
  <si>
    <t>Was easy to assemble,  but it's not as big as you think it would be,  so only holds small plants, also the hooks you hang plants from is to close to the floor</t>
  </si>
  <si>
    <t>组装起来很容易，但它没有你想象的那么大，所以只能容纳小植物，而且你悬挂植物的挂钩也太靠近地板了</t>
  </si>
  <si>
    <t>It’s absolutely beautiful</t>
  </si>
  <si>
    <t>真是太美了</t>
  </si>
  <si>
    <t>I love it. It’s beautiful. It was better than I thought . Everyone loves it</t>
  </si>
  <si>
    <t>我喜欢它。 很美丽。 比我想象的要好。 每个人都喜欢它</t>
  </si>
  <si>
    <t>Needs more lights on it</t>
  </si>
  <si>
    <t>需要更多的灯</t>
  </si>
  <si>
    <t>I had to go and add on a bunch of my own growlights to the stand. The two on top deff work great but it leaves the rest of the stand in a lot of darkness. Otherwise pretty good plant stand. Be sure you have shorter plants for this stand also.</t>
  </si>
  <si>
    <t>我不得不去在展台上添加一堆我自己的生长灯。 顶部的两个设备工作得很好，但它让看台的其余部分处于一片黑暗中。 否则相当不错的植物架。 确保这个支架上的植物也较短。</t>
  </si>
  <si>
    <t>Only one light works</t>
  </si>
  <si>
    <t>只有一盏灯工作</t>
  </si>
  <si>
    <t>Nice product but only one of the included light bulbs works</t>
  </si>
  <si>
    <t>不错的产品，但只有一个随附的灯泡可以工作</t>
  </si>
  <si>
    <t>Perfect for my plant babies</t>
  </si>
  <si>
    <t>非常适合我的植物宝宝</t>
  </si>
  <si>
    <t>This is a beautiful addition to my home! I love this plant stand! It’s definitely a conversation starter and every admires it! I love the growth lights!! Would definitely recommend!! P.s my cat likes it as well! Check him out lol</t>
  </si>
  <si>
    <t>这对我的家来说是一个美丽的补充！ 我喜欢这个植物架！ 这绝对是一个对话的开始，每个人都钦佩它！ 我喜欢生长灯！！ 肯定会推荐！  Ps 我的猫也喜欢它！ 看看他，哈哈</t>
  </si>
  <si>
    <t>Lots of space</t>
  </si>
  <si>
    <t>空间很大</t>
  </si>
  <si>
    <t>I was thinking that it would be a little bigger, I filled it up in no time. It was easy to put together, the instructions were very easy to understand. Over all I am happy to have it.</t>
  </si>
  <si>
    <t>想着再大一点，很快就填满了。 它很容易组合在一起，说明也很容易理解。 总而言之，我很高兴拥有它。</t>
  </si>
  <si>
    <t>Love my plants new home!!</t>
  </si>
  <si>
    <t>爱我的植物新家！</t>
  </si>
  <si>
    <t>I love the way it all came together! It is very sturdy and easy to put together!</t>
  </si>
  <si>
    <t>我喜欢这一切结合在一起的方式！ 它非常坚固且易于组装！</t>
  </si>
  <si>
    <t>She loves it</t>
  </si>
  <si>
    <t>她喜欢它</t>
  </si>
  <si>
    <t>Ordered it for my girlfriend and she loves it.... I did great by ordering it!</t>
  </si>
  <si>
    <t>为我女朋友订购了它，她很喜欢......我订购它做得很好！</t>
  </si>
  <si>
    <t>It's perfect</t>
  </si>
  <si>
    <t>这是完美的</t>
  </si>
  <si>
    <t>We love it! It's just what we needed!</t>
  </si>
  <si>
    <t>我们喜欢它！ 这正是我们所需要的！</t>
  </si>
  <si>
    <t>Grow light bulbs</t>
  </si>
  <si>
    <t>种植灯泡</t>
  </si>
  <si>
    <t>I just got mine last evening. It is adorable. My question is: Has anyone been able to purchase replacement grow light bulbs?  If so, what bulb and where purchased?  Thank you.</t>
  </si>
  <si>
    <t>我昨晚刚拿到我的。 它很可爱。 我的问题是：有人能够购买替换种植灯泡吗？ 如果是这样，什么灯泡以及在哪里购买的？ 谢谢。</t>
  </si>
  <si>
    <t>Perfect for flowers</t>
  </si>
  <si>
    <t>非常适合鲜花</t>
  </si>
  <si>
    <t>Love the plant stan. It was a little smaller than expected but sturdy and beautiful</t>
  </si>
  <si>
    <t>喜欢植物斯坦。 它比预期小一点，但坚固且漂亮</t>
  </si>
  <si>
    <t>Definitely get it!!!</t>
  </si>
  <si>
    <t>一定得到它！</t>
  </si>
  <si>
    <t>This is very cute and easy to build! If your a plant lover I will definitely get it!!!!</t>
  </si>
  <si>
    <t>这非常可爱且易于搭建！ 如果你是植物爱好者我一定会得到它！</t>
  </si>
  <si>
    <t>Super Cute!</t>
  </si>
  <si>
    <t>超级可爱！</t>
  </si>
  <si>
    <t>I have one on each side of my fish tank, it is beautiful!  super easy to assemble. and sturdy,  good purchase indeed!</t>
  </si>
  <si>
    <t>我的鱼缸两边各有一个，很漂亮！ 超级容易组装。 而且坚固，确实是一次不错的购物！</t>
  </si>
  <si>
    <t>Love this shelf</t>
  </si>
  <si>
    <t>喜欢这个架子</t>
  </si>
  <si>
    <t>This shelf looks great together or apart. The grow lights are bright and my plants love them. Very sturdy and easy to put together. My husband has them together in about ten -fifteen minutes if that. I’ve gotten a lot of compliments on this shelf.</t>
  </si>
  <si>
    <t>这个架子无论放在一起还是分开看起来都很棒。 生长灯很明亮，我的植物很喜欢它们。 非常坚固且易于组装。 如果是的话，我丈夫大约十到十五分钟就能把他们聚在一起。 我在这个架子上得到了很多赞美。</t>
  </si>
  <si>
    <t>I love it</t>
  </si>
  <si>
    <t>It’s beautiful thank you</t>
  </si>
  <si>
    <t>很漂亮谢谢</t>
  </si>
  <si>
    <t>Great Value for the price!</t>
  </si>
  <si>
    <t>物超所值！</t>
  </si>
  <si>
    <t>I picked this out and was bought it by the husband as a gift to get my plants off the floor.
It had smaller shelves than I expected and the lights were more for decoration but can be changed out to grow lights.  Husband did complain a lot during the set up and putting it together but he does that!
I am going to be ordering another set for our dining room window.</t>
  </si>
  <si>
    <t>我挑选了这个，丈夫买了它作为礼物，让我的植物离开地板。
 它的架子比我想象的要小，灯更多的是用于装饰，但可以改为种植灯。 丈夫在设置和组装过程中确实抱怨了很多，但他还是这么做了！
 我要为我们餐厅的窗户订购另一套。</t>
  </si>
  <si>
    <t>Beautiful plant stand.</t>
  </si>
  <si>
    <t>美丽的植物架。</t>
  </si>
  <si>
    <t>I love the grace and beauty of this stand, it just as beautiful as advertised...</t>
  </si>
  <si>
    <t>我喜欢这个展台的优雅和美丽，它就像广告上说的那样美丽......</t>
  </si>
  <si>
    <t>Amazing!</t>
  </si>
  <si>
    <t>惊人的！</t>
  </si>
  <si>
    <t>So cool</t>
  </si>
  <si>
    <t>非常酷</t>
  </si>
  <si>
    <t>Exactly as I pictured it to be!</t>
  </si>
  <si>
    <t>和我想象的一模一样！</t>
  </si>
  <si>
    <t>Very large and very pretty!</t>
  </si>
  <si>
    <t>非常大而且非常漂亮！</t>
  </si>
  <si>
    <t>Exactly what we were looking for</t>
  </si>
  <si>
    <t>正是我们想要的</t>
  </si>
  <si>
    <t>We received this plant stand as a gift from our gift list.  We are restarting our houseplant hobby and this is a perfect display for that. The directions were clear and the shelves were easy to put together. Even though many have commented on how small the shelves are, it works quite well for the plants that I have.  The plant stand gives the area a warm comfortable feeling. We chose to have the lights at the top of the stand instead of hanging down for fuller lighting. The length of the light strands are shorter than I’d like. I’m looking forward to filling all the shelves and use the side hangers.
Pros:
• Easy to put together
• Plant lights work well – my plants have grown well from them
• Looks great
• Sturdy
Cons:
• Light chords are too short – they would be great with a timer as well</t>
  </si>
  <si>
    <t>我们从礼品清单中收到了这个植物架作为礼物。 我们正在重新开始我们的室内植物爱好，这是一个完美的展示。 方向很明确，架子也很容易组装。 尽管许多人评论说架子有多小，但它对于我拥有的植物来说效果很好。 植物架给这个区域带来温暖舒适的感觉。 我们选择将灯安装在展台顶部，而不是悬挂下来以获得更充分的照明。 灯串的长度比我想要的要短。 我期待着填满所有的架子并使用侧衣架。
 优点：
  • 易于组装
 • 植物灯效果很好——我的植物长得很好
 • 看起来很棒
 • 结实的
缺点：
  • 轻和弦太短——如果有定时器的话也很棒</t>
  </si>
  <si>
    <t>Great stand</t>
  </si>
  <si>
    <t>很棒的看台</t>
  </si>
  <si>
    <t>Just as I imagined it</t>
  </si>
  <si>
    <t>正如我想象的那样</t>
  </si>
  <si>
    <t>A really nice piece.</t>
  </si>
  <si>
    <t>一个非常好的作品。</t>
  </si>
  <si>
    <t>Shelves could have been a little bigger but I am still glad Iade the purchase.  I love the heart shape.  Nice attractive furniture piece.</t>
  </si>
  <si>
    <t>架子本来可以大一点，但我仍然很高兴购买。 我喜欢心形。 漂亮迷人的家具。</t>
  </si>
  <si>
    <t>So easy to install! Perfect height! Sooo cute!</t>
  </si>
  <si>
    <t>安装如此简单！ 完美身高！ 太可爱了！</t>
  </si>
  <si>
    <t>Amazing!!!</t>
  </si>
  <si>
    <t>惊人的！！！</t>
  </si>
  <si>
    <t>I absolutely love this and it was easy to assemble and very sturdy im in love</t>
  </si>
  <si>
    <t>我非常喜欢这个，它很容易组装，而且非常坚固，我爱上了</t>
  </si>
  <si>
    <t>Plant stand with grow lights</t>
  </si>
  <si>
    <t>带生长灯的植物架</t>
  </si>
  <si>
    <t>Had to keep them separate due to wall not big enough.  Had to place the lights on different areas.  Wish they had a stand of growth lights.  Other than that I absolutely love it abs recommend it.  Very strong.  Not made cheap.  Easy to put together.  It took me about half hour for each side.  Great purchase, a bit pricey butand worth tl</t>
  </si>
  <si>
    <t>由于墙不够大，不得不将它们分开。 必须将灯放置在不同的区域。 希望他们有一个生长灯架。 除此之外我绝对喜欢它绝对推荐它。 非常强壮。 不便宜。 易于组装。 我每边大约花了半个小时。 很棒的购买，有点贵，但值得 tl</t>
  </si>
  <si>
    <t>In love!! Painter her black</t>
  </si>
  <si>
    <t>恋爱！！ 把她画成黑色</t>
  </si>
  <si>
    <t>Purchase for myself and my mom and I’m in love 😍</t>
  </si>
  <si>
    <t>给自己和妈妈买的，我很喜欢😍</t>
  </si>
  <si>
    <t>Very pretty</t>
  </si>
  <si>
    <t>很漂亮</t>
  </si>
  <si>
    <t>I love the plant stand. The platforms are smaller than i thought they would be.  Would prefer they be bigger to hold medium size plants or larger. Not just small ones</t>
  </si>
  <si>
    <t>我喜欢植物架。 这些平台比我想象的要小。 希望它们更大以容纳中型或更大的植物。 不只是小事</t>
  </si>
  <si>
    <t>Simply Beautiful</t>
  </si>
  <si>
    <t>简单的美丽</t>
  </si>
  <si>
    <t>Very easy to put together. Sturdy…Lux for Less</t>
  </si>
  <si>
    <t>非常容易组合在一起。 坚固……物美价廉</t>
  </si>
  <si>
    <t>Unless you are planning to use this for starter plants I would not buy. The shelves are too small to hold anything bigger than a 6” pot. Several shelves do not get light because of the design and the light design does not cover well. I bought two, one as a gift and it will be going back</t>
  </si>
  <si>
    <t>除非你打算将其用于起始植物，否则我不会购买。 架子太小，无法容纳 6 英寸以上的锅。 有几个架子因为设计原因没有采光，并且采光设计没有很好的遮盖。 我买了两件，一件作为礼物，它会被退回</t>
  </si>
  <si>
    <t>Worth the money.</t>
  </si>
  <si>
    <t>物有所值。</t>
  </si>
  <si>
    <t>Very good quality in the wood and the way it is and I love it.</t>
  </si>
  <si>
    <t>木材质量非常好，而且它的样子我很喜欢。</t>
  </si>
  <si>
    <t>very well made</t>
  </si>
  <si>
    <t>The shape and lighting.</t>
  </si>
  <si>
    <t>形状和灯光。</t>
  </si>
  <si>
    <t>Shelves are much smaller than pictured</t>
  </si>
  <si>
    <t>货架比图片小得多</t>
  </si>
  <si>
    <t>The stand was easy to put together, sturdy and looks good.  BUT the shelves are much smaller than advertised.  It is impossible to get any plants of size on the shelves other than 2 possibly 4 locations.  All other plants must be small with no room for growth</t>
  </si>
  <si>
    <t>该支架很容易组装，坚固且看起来不错。 但货架比广告上的要小得多。 除了 2 个或 4 个位置之外，货架上不可能有任何尺寸的植物。 所有其他植物必须很小，没有生长空间</t>
  </si>
  <si>
    <t>What light??</t>
  </si>
  <si>
    <t>什么光？？</t>
  </si>
  <si>
    <t>Unit was missing 1 bulb and still waiting.  My suggestion would be buy 2 bulbs somewhere and you'll be set. Only other bad thing is their bulbs aren't 12 watts like all other ones I could find.</t>
  </si>
  <si>
    <t>设备缺少 1 个灯泡，仍在等待。 我的建议是在某个地方买 2 个灯泡，然后就可以了。 唯一不好的是他们的灯泡不像我能找到的所有其他灯泡那样是 12 瓦。</t>
  </si>
  <si>
    <t>Very fast shipping</t>
  </si>
  <si>
    <t>运输非常快</t>
  </si>
  <si>
    <t>I recieved this plant stand yesterday. I had my daughter put it together and she didn't have any problems at all. It is beautiful.</t>
  </si>
  <si>
    <t>我昨天收到了这个植物架。 我让我女儿把它放在一起，她根本没有任何问题。 它很美。</t>
  </si>
  <si>
    <t>Easy put together</t>
  </si>
  <si>
    <t>轻松组合</t>
  </si>
  <si>
    <t>This was easy to put together and it’s lightweight but sturdy the finished look was great!</t>
  </si>
  <si>
    <t>这很容易组装，重量轻但坚固，成品外观很棒！</t>
  </si>
  <si>
    <t>Very nice!</t>
  </si>
  <si>
    <t>很不错！</t>
  </si>
  <si>
    <t>The wood is such a pretty color! Assembly was about medium. Shelves are a lot shorter on the bottom then I thought they would be so only fit smaller pots with shorted plants.</t>
  </si>
  <si>
    <t>木头的颜色真漂亮！ 组装程度约为中等。 底部的架子比我想象的要短得多，所以只适合种植较短植物的较小花盆。</t>
  </si>
  <si>
    <t>The shelves are Very Skinny</t>
  </si>
  <si>
    <t>架子很瘦</t>
  </si>
  <si>
    <t>Got this for my MIL and she loved it, this is easy to assemble and Very pretty, the only issue is the lower shelves are too small for most plants and very skinny!</t>
  </si>
  <si>
    <t>给我的 MIL 买了这个，她很喜欢，很容易组装，非常漂亮，唯一的问题是下层架子对于大多数植物来说太小了，而且很瘦！</t>
  </si>
  <si>
    <t>Good quality</t>
  </si>
  <si>
    <t>高品质</t>
  </si>
  <si>
    <t>Shelves could have been spaced a little more apart for bigger plants</t>
  </si>
  <si>
    <t>对于更大的植物来说，架子的间距可以更远一些</t>
  </si>
  <si>
    <t>Lightweight Classy Sturdy Elegant Planter</t>
  </si>
  <si>
    <t>轻巧、优雅、坚固、优雅的花盆</t>
  </si>
  <si>
    <t>This planter looks even better in its place near our living room window than we expected. It adds a touch of elegance to the room. It’s quite lightweight yet very sturdy- a great design</t>
  </si>
  <si>
    <t>这个花盆放在客厅窗户附近的地方看起来比我们想象的还要好。 它给房间增添了一丝优雅的气息。 它非常轻但非常坚固——一个很棒的设计</t>
  </si>
  <si>
    <t>Bulb doesn't work</t>
  </si>
  <si>
    <t>灯泡不工作</t>
  </si>
  <si>
    <t>One of the bulb doesn't work. Pls replace it. There is no way to communicate and get this sorted.</t>
  </si>
  <si>
    <t>其中一个灯泡不工作。 请更换它。 没有办法沟通并解决这个问题。</t>
  </si>
  <si>
    <t>In love!!</t>
  </si>
  <si>
    <t>恋爱！！</t>
  </si>
  <si>
    <t>This was much bigger than expected. I love the growth light attached (can also be removed) and the shape of the stand. It looks amazing. I recommend 100%.</t>
  </si>
  <si>
    <t>这比预期的要大得多。 我喜欢附带的生长灯（也可以拆卸）和支架的形状。 看起来棒极了。 我推荐100%。</t>
  </si>
  <si>
    <t>Muy bonito</t>
  </si>
  <si>
    <t>Es muy facil de armar y los materiales utilizados son de calidad gracias</t>
  </si>
  <si>
    <t>组装非常容易，所用材料优质，谢谢</t>
  </si>
  <si>
    <t>Love this product</t>
  </si>
  <si>
    <t>喜欢这个产品</t>
  </si>
  <si>
    <t>We purchased this for my office and it is beautiful. The grow light has done wonders for my plants. The heart the two sides form adds a coziness to my office. I am constantly getting compliments on it. The product meets all product specs. It was easy to assemble. The pictures do not do it justice. This is a piece of furniture I am very pleased with.</t>
  </si>
  <si>
    <t>我们为我的办公室购买了这个，它很漂亮。 生长灯为我的植物创造了奇迹。 两侧形成的心形为我的办公室增添了舒适感。 我不断收到关于它的赞美。 该产品符合所有产品规格。 组装起来很容易。 图片并不能体现它的真实性。 这是一件我非常满意的家具。</t>
  </si>
  <si>
    <t>Beautiful!</t>
  </si>
  <si>
    <t>美丽的！</t>
  </si>
  <si>
    <t>This ties my entire living room together. I love it!</t>
  </si>
  <si>
    <t>这将我的整个客厅连接在一起。 我喜欢它！</t>
  </si>
  <si>
    <t>BACEKOLL Tall Tiered Metal Plant Stand with Grow Lights</t>
  </si>
  <si>
    <t>BACEKOLL 带植物灯的高层金属植物支架</t>
  </si>
  <si>
    <t>I LOVE this plant stand so much. I actually have it at the end of my master bathroom and it's just gorgeous. It's so easy to get to my plants and watering them is a breezing. The shelving is stable and the grow lights are nice, and very well aesthetic speaking. My husband didn't have too hard of a time assembling it.</t>
  </si>
  <si>
    <t>我非常喜欢这个植物架。 事实上，我把它放在我的主浴室的尽头，它非常华丽。 到达我的植物非常容易，给它们浇水也是轻而易举的事。 架子很稳定，生长灯很好，而且非常美观。 我丈夫组装起来并没有太困难。</t>
  </si>
  <si>
    <t>Love this product!!! I wish the shelves were longer so I could fit bigger plants but that’s my only complaint</t>
  </si>
  <si>
    <t>喜欢这个产品！！！ 我希望架子更长一些，这样我就可以容纳更大的植物，但这是我唯一的抱怨</t>
  </si>
  <si>
    <t>This is great</t>
  </si>
  <si>
    <t>这很棒</t>
  </si>
  <si>
    <t>Value for money, met my expectations</t>
  </si>
  <si>
    <t>性价比高，符合我的期望</t>
  </si>
  <si>
    <t>I love the look!  I wish the boards were a bit longer it doesn’t hold bigger pots well, also please specify the replacement lights and wattage. I’ve had this for 2 months and a bulb already went out. Very sturdy.</t>
  </si>
  <si>
    <t>我喜欢这个样子！ 我希望板子长一点，它不能很好地容纳更大的盆子，还请指定更换灯和瓦数。 我已经用了两个月了，一个灯泡已经坏了。 非常坚固。</t>
  </si>
  <si>
    <t>Pretty, easy to put together</t>
  </si>
  <si>
    <t>很漂亮，很容易搭配</t>
  </si>
  <si>
    <t>Seems very good quality, easy to put together, had to struggle with some holes for bolts not lining up as well as they should, but loosened others to help get it done. Very pretty, the overhead clearance on most shelves is very low so most plants will have to be short</t>
  </si>
  <si>
    <t>看起来质量非常好，很容易组装，不得不努力解决一些螺栓孔没有按应有的方式排列的情况，但松开了其他孔以帮助完成。 非常漂亮，大多数架子上的顶部间隙非常低，所以大多数植物必须很短</t>
  </si>
  <si>
    <t>Beautiful stand!!!!</t>
  </si>
  <si>
    <t>美丽的站！！！！</t>
  </si>
  <si>
    <t>The stand is absolutely beautiful! Very sturdy and the wood is a beautiful color! Pretty easy to put together and the lights are very bright! Holds a good bit of plants! Worth every penny!</t>
  </si>
  <si>
    <t>展台绝对漂亮！ 非常坚固，木材颜色漂亮！ 非常容易组装，而且灯光非常明亮！ 拥有大量植物！ 每一分钱都值得！</t>
  </si>
  <si>
    <t>Most shelves are not useable for taller plants</t>
  </si>
  <si>
    <t>大多数架子不适用于较高的植物</t>
  </si>
  <si>
    <t>All shelves are not useable</t>
  </si>
  <si>
    <t>所有架子均无法使用</t>
  </si>
  <si>
    <t>Missing threading, discoloration, and broken bulb</t>
  </si>
  <si>
    <t>螺纹缺失、变色和灯泡损坏</t>
  </si>
  <si>
    <t>Some pieces didn't have threading for the bolts so I had to take out my power drill and risk breaking the pieces to make the bolts go in. Some discoloration on some of the shelves. One of the bulbs didn't even end up working. I don't recommend this product if they're quality is awful everytime.</t>
  </si>
  <si>
    <t>有些部件没有螺栓螺纹，所以我不得不拿出电钻，冒着损坏部件的风险才能将螺栓插入。一些架子上有些变色。 其中一个灯泡最终甚至无法工作。 如果每次产品的质量都很糟糕，我不推荐这个产品。</t>
  </si>
  <si>
    <t>Smaller than I thought</t>
  </si>
  <si>
    <t>比我想象的小</t>
  </si>
  <si>
    <t>I was totally disappointed at the product I purchased. It wasn't what I expected at all. The way it was marketed I thought it was 3x times the size that it actually was. I was preparing to place my large hanging and floor plants on this shelf. To my dismay it was for much smaller plants. But, despite its size i made it work for the smaller plants I do have.  The positive thing was it was very easy to assemble.
Total Disappointment</t>
  </si>
  <si>
    <t>我对我购买的产品感到非常失望。 这根本不是我所期望的。 从它的营销方式来看，我认为它的尺寸是实际尺寸的 3 倍。 我正准备将我的大型悬挂和落地植物放在这个架子上。 令我沮丧的是，它适用于较小的植物。 但是，尽管它的尺寸很大，但我让它适用于我拥有的较小的植物。 积极的一点是它非常容易组装。
 彻底失望</t>
  </si>
  <si>
    <t>1 Screw was missing</t>
  </si>
  <si>
    <t>1 颗螺丝缺失</t>
  </si>
  <si>
    <t>i waited to buy this and when it finally came i was happy to assemble it but 1 screw was missing and its half way assembled and with all the styrofoam there is a huge mess to clean up. shipping this back is the last thing i want to do. looks like ill be lugging this back to the UPS store if i dont get the missing screw that goes on the bottom base, my plants are worth way more then the price of 10 of theses shelves i dont wanna risk the shelve falling and killing any of my plants because of1 missing screw.</t>
  </si>
  <si>
    <t>我等着买这个，当它终于来的时候，我很高兴组装它，但缺少 1 个螺丝，组装到一半，所有的聚苯乙烯泡沫塑料有一个巨大的混乱需要清理。 将其运回是我最不想做的事情。 看起来我得把它拖回 UPS 商店，如果我没有找到底部底座上丢失的螺丝，我的植物比 10 个这样的架子的价格贵得多，我不想冒架子掉落并杀死任何人的风险我的植物因为缺少一颗螺丝。</t>
  </si>
  <si>
    <t>Missing part</t>
  </si>
  <si>
    <t>遗失的部分</t>
  </si>
  <si>
    <t>Very sturdy. Nice wood.  But missing a part and I can’t figure out how to get replacement parts</t>
  </si>
  <si>
    <t>非常坚固。 好木头。 但缺少一个零件，我不知道如何获得替换零件</t>
  </si>
  <si>
    <t>Its beautiful’</t>
  </si>
  <si>
    <t>很美丽&amp;#39;</t>
  </si>
  <si>
    <t>This stand sure is beautiful!! I will tell ya though it doesn’t offer much room. Only taller plants can go on the top shelf, the rest have to be really short plants. That part sucks! Be aware of that. If you have a lot of plants only a select few can for on this.
UPDATE: I have had this stand for 5 months now. Still beautiful but I am starting to doubt the strength of the grow lights. My African Violate or my Christmas Cactus wouldn’t bloom under this light. I moved it to a window and they instantly bloomed. I am leaving this light on for 12hrs a day. Also other plants are not growing under it. I think it’s a weak light.</t>
  </si>
  <si>
    <t>这个站确实很漂亮！！ 我会告诉你，虽然它没有提供太多空间。 只有较高的植物才能放在顶层架子上，其余的必须是非常矮的植物。 那部分糟透了！ 请注意这一点。 如果你有很多植物，那么只有少数植物可以做到这一点。
 更新：我已经使用这个支架 5 个月了。 仍然很漂亮，但我开始怀疑生长灯的强度。 我的非洲紫罗兰或我的圣诞仙人掌在这种光线下不会开花。 我把它移到窗户上，它们立刻就开花了。 我每天让这盏灯亮 12 小时。 而且其他植物也不会在它下面生长。 我认为这是一个弱光。</t>
  </si>
  <si>
    <t>great design and instructions easy to follow</t>
  </si>
  <si>
    <t>出色的设计和易于遵循的说明</t>
  </si>
  <si>
    <t>Last Board at the top had large hole for bolt and nut on the wrong side. All holes were on the same side. Any way to send the correct board would be appreciated.</t>
  </si>
  <si>
    <t>顶部的最后一块板在错误的一侧有用于螺栓和螺母的大孔。 所有孔都在同一侧。 任何发送正确板的方式将不胜感激。</t>
  </si>
  <si>
    <t>Cute!</t>
  </si>
  <si>
    <t>可爱的！</t>
  </si>
  <si>
    <t>Easy to assemble and nice quality.</t>
  </si>
  <si>
    <t>易于组装且品质优良。</t>
  </si>
  <si>
    <t>Came with out parts</t>
  </si>
  <si>
    <t>没有零件</t>
  </si>
  <si>
    <t>The stand is beautiful and I wish I could have used it. As I was assembling the stand I noticed many pieces were missing. I wasn’t able to complete the assembly unfortunately.</t>
  </si>
  <si>
    <t>这个支架很漂亮，我希望我能使用它。 当我组装展台时，我发现很多部件丢失了。 不幸的是我没能完成组装。</t>
  </si>
  <si>
    <t>Absolutely beautiful way to display your plants</t>
  </si>
  <si>
    <t>绝对美丽的方式来展示你的植物</t>
  </si>
  <si>
    <t>Most of this was easy to put together. Could have used extra hands to assemble but I did it all myself. Beautiful stands.</t>
  </si>
  <si>
    <t>其中大部分都很容易组合在一起。 本来可以用额外的手来组装，但我自己完成了这一切。 美丽的看台。</t>
  </si>
  <si>
    <t>So cute! Pretty Easy assembly</t>
  </si>
  <si>
    <t>太可爱了！ 组装相​​当简单</t>
  </si>
  <si>
    <t>I love this heart shaped plant/book shelf with lights. I put it together in about 45 minutes cake with clear instructions and everything was labeled. my husband put the lights on. We opted to use black electrical tape to hide the wires better and it worked perfect. My hubs had to readjust some bolts so the arches lined up better but it was easy. I’ll have to give the lights a week or so to make sure they are in fact grow lights. But that’s simple fix if they are not. So far I love it and would recommend to others.</t>
  </si>
  <si>
    <t>我喜欢这个带灯的心形植物/书架。 我把它放在大约 45 分钟的蛋糕里，有明确的说明，所有东西都贴上了标签。 我丈夫把灯打开了。 我们选择使用黑色电工胶带更好地隐藏电线，效果非常好。 我的花鼓必须重新调整一些螺栓，使拱形排列得更好，但这很容易。 我必须给灯一周左右的时间，以确保它们确实是生长灯。 但如果不是的话，修复起来也很简单。 到目前为止我很喜欢它并会推荐给其他人。</t>
  </si>
  <si>
    <t>LOOKS AMAZING</t>
  </si>
  <si>
    <t>This heart shaped plant stand is very pretty once assembled, assembly is pretty easy and took me about 30 minutes. To be fair i assemble items all the time, sometimes up to 5 or 6 times a day. This is one of the easier assemblies, but it looks difficult when you first take out all the parts. The stand is 2 pieces, each piece is half a heart. Very sturdy and could be used setting side by side to make a heart or you could set each half in different places. The shelves hold more than i thought they would. The lights reach more areas of the shelves than i thought also. I'm not sure about the lights being actual grow lights, they are more a yellow shade light instead of the bright more white shade of my good grow lights. I have succulents and air plants and a few indoor flowers(my daughters planted in their hand painted clay pots) and they all seem to be thriving. i do have a set of my normal grow lights set up as well as using the grow lights on this heart. For reference to how sturdy this heart shaped plant stand is, I have a levitating pot sitting on the top shelf of one side. This pot is easily knocked out of center which makes the magnets in the base pull it down to the base. It does amazing on this plant stand and unless i knock into the stand while watering plants or vacuuming i never have issues with it getting pulled down from its floating position. This plant stand isnt as big as i thought it would be but its the perfect size. It looks amazing and has room to sit plenty of plants on the shelves and hooks to hang plants. It would make a great gift for plant lovers or a home warming gift. i highly recommend it.</t>
  </si>
  <si>
    <t>这个心形植物架组装起来非常漂亮，组装非常简单，花了我大约 30 分钟。 公平地说，我一直在组装物品，有时一天多达 5 或 6 次。 这是较容易的组装之一，但当您第一次取出所有零件时，看起来很困难。 支架有 2 块，每块是半颗心。 非常坚固，可以并排放置来制作心形，或者您可以将每一半放置在不同的地方。 架子上的东西比我想象的要多。 灯光到达货架的区域也比我想象的要多。 我不确定这些灯是否是真正的生长灯，它们更像是黄色阴影灯，而不是我好的生长灯的明亮更白色阴影。 我有多肉植物、空气植物和一些室内花卉（我的女儿们种在她们的手绘陶盆里），它们似乎都在蓬勃发展。 我确实设置了一套正常的生长灯，并在这颗心脏上使用生长灯。 为了参考这个心形植物架的坚固程度，我在一侧的顶部架子上放了一个悬浮盆。 这个锅很容易被撞出中心，从而使底座中的磁铁将其拉到底座上。 它在这个植物架上的表现令人惊叹，除非我在给植物浇水或吸尘时撞到支架，否则我永远不会遇到将其从浮动位置拉下来的问题。 这个植物架没有我想象的那么大，但它的尺寸很完美。 它看起来棒极了，架子上有空间可以放置大量植物，还有挂钩可以悬挂植物。 它是送给植物爱好者的绝佳礼物或家居温暖礼物。 我强烈推荐它。</t>
  </si>
  <si>
    <t>Love this plant stand!</t>
  </si>
  <si>
    <t>喜欢这个植物架！</t>
  </si>
  <si>
    <t>So easy to put together. Amazing quality, cute design, and sturdy materials! I also love the included grow lights! I would definitely recommend this to any plant people! ❤️</t>
  </si>
  <si>
    <t>很容易组合在一起。 惊人的品质、可爱的设计和坚固的材料！ 我也喜欢附带的生长灯！ 我绝对会向任何植物人士推荐这个！  ❤️</t>
  </si>
  <si>
    <t>Using this for house plants especially the ones that need a little extra light. This product was fairly easy to assemble and is a beautiful display for my plants. I feel that I definitely got a good deal.</t>
  </si>
  <si>
    <t>将其用于室内植物，尤其是那些需要额外光照的植物。 该产品相当容易组装，对于我的植物来说是一个漂亮的展示。 我觉得我绝对赚到了一笔好买卖。</t>
  </si>
  <si>
    <t>Brings outside in!</t>
  </si>
  <si>
    <t>把外面带进来！</t>
  </si>
  <si>
    <t>I have a small patio that has a lot of plants. So I set this up indoors in my office space near the sliding glass door to the patio. It’s perfect for my small space and creates a calming effect to my work space.
My plants are thriving under the lights an it allows me to rotate them in and out depending on their need ( summer puts too much direct sunlight for some of my shadier needed plants).
Looks great, decently sturdy, easy to set up.</t>
  </si>
  <si>
    <t>我有一个小露台，里面有很多植物。 所以我把它设置在我的办公空间的室内，靠近露台的滑动玻璃门。 它非常适合我的小空间，并为我的工作空间带来平静的效果。
 我的植物在灯光下茁壮成长，这让我可以根据它们的需要将它们轮流进出（夏季对于我一些需要遮荫的植物来说，阳光直射太多）。
 看起来很棒，坚固耐用，易于安装。</t>
  </si>
  <si>
    <t>It's beautiful!</t>
  </si>
  <si>
    <t>很美丽！</t>
  </si>
  <si>
    <t>This plant stand DID not disappoint! It is exactly as the description and absolutely gorgeous! I'm in love with this thing and friends too! They have inquired about where to purchase!</t>
  </si>
  <si>
    <t>这个植物架没有让人失望！ 与描述一模一样，绝对华丽！ 我也爱上了这个东西和朋友！ 他们已经询问了哪里可以购买！</t>
  </si>
  <si>
    <t>♥️🪴🌵</t>
  </si>
  <si>
    <t>We really enjoy putting all our plants on this stand look so pretty 🤗</t>
  </si>
  <si>
    <t>我们真的很喜欢把所有的植物放在这个架子上，看起来非常漂亮🤗</t>
  </si>
  <si>
    <t>Check size of pots before purchase</t>
  </si>
  <si>
    <t>购买前检查花盆尺寸</t>
  </si>
  <si>
    <t>Very nice and sturdy.  However, shelves are very small and the one for the bottom may be for a decorative decor only!  Otherwise,  I love it!.  Worth the money!</t>
  </si>
  <si>
    <t>非常好而且坚固。 不过，架子很小，底部的架子可能只是装饰用的！ 否则，我喜欢它！ 物有所值！</t>
  </si>
  <si>
    <t>Cute, but very small</t>
  </si>
  <si>
    <t>可爱，但是很小</t>
  </si>
  <si>
    <t>I bought this to put plants on.  Not realizing just how tiny the shelves are I have large plants and these shelves will hold little plants and not many at all.  I just got done putting it together.  When I get it situated to where I want it I will up date you and share pictures.</t>
  </si>
  <si>
    <t>我买这个是为了放植物。 没有意识到架子有多小，我有大型植物，而这些架子只能容纳小植物，而且根本不多。 我刚刚把它放在一起。 当我把它放在我想要的地方时，我会更新你的信息并分享图片。</t>
  </si>
  <si>
    <t>Beautiful ❤️</t>
  </si>
  <si>
    <t>美丽❤️</t>
  </si>
  <si>
    <t>It's even more perfect in person! Just a few black zip ties to hide the cords &amp; I am very happy with this purchase.</t>
  </si>
  <si>
    <t>个人感觉就更完美了！ 只需一些黑色拉链即可隐藏绳索，我对这次购买感到非常满意。</t>
  </si>
  <si>
    <t>Heart frame plant stand</t>
  </si>
  <si>
    <t>心形框架植物架</t>
  </si>
  <si>
    <t>It’s nice but smaller than I’d hoped. I wanted something for my cactus plants so until they are bigger this will do. I like the grow lights and so do the plants. 😀 it’s a keeper for me. Statices quick and was easy to put together.</t>
  </si>
  <si>
    <t>它很漂亮，但比我希望的要小。 我想要一些适合我的仙人掌植物的东西，这样直到它们长大为止就可以了。 我喜欢生长灯，植物也喜欢。  😀它对我来说是一个守护者。 静力学速度快且易于组合。</t>
  </si>
  <si>
    <t>Missing lights.</t>
  </si>
  <si>
    <t>缺少灯光。</t>
  </si>
  <si>
    <t>Love the shelf but missing lights.</t>
  </si>
  <si>
    <t>喜欢这个架子，但缺少灯。</t>
  </si>
  <si>
    <t>Beautifully display of my plants</t>
  </si>
  <si>
    <t>精美地展示我的植物</t>
  </si>
  <si>
    <t>I love this, but just wish the shelf size was a little bigger.</t>
  </si>
  <si>
    <t>我喜欢这个，但只是希望架子尺寸大一点。</t>
  </si>
  <si>
    <t>Gorgeous plant stand</t>
  </si>
  <si>
    <t>华丽的植物架</t>
  </si>
  <si>
    <t>This was super easy to assemble and looks beautiful! Two of us worked together and it took us maybe 30 minutes. I'm not using the lights, so I can't review that part. I love that there are four hooks for hanging plants, too! So much room on this! At first, it doesn't look like the heart comes together close enough in the middle, but hanging plants on the hooks made it look much better. I see how the lights could also make it fill in the heart shape better, too.</t>
  </si>
  <si>
    <t>这非常容易组装，而且看起来很漂亮！ 我们两个人一起工作，大约花了30分钟。 我没有使用灯光，所以我无法评论该部分。 我喜欢还有四个用于悬挂植物的挂钩！ 这方面的空间太大了！ 起初，心形在中间看起来并不够紧密，但在钩子上挂上植物让它看起来好多了。 我发现灯光也可以让它更好地填充心形。</t>
  </si>
  <si>
    <t>Loos Very Nice Put Together</t>
  </si>
  <si>
    <t>组合起来非常好</t>
  </si>
  <si>
    <t>This is a very pretty set when put together and it can be used for more than just for plants. The heart look makes it a perfect shelf for nick knacks as well. The light doesn't quiet cover the whole area of the shelves but thats ok as far as not using for plants. However my mom loves to grow plants and she is looking in to getting her one now. She said would be perfect for any gardener for sure wanting to keep your lovely plants alive and having a beautiful display to put it on. They were a bit of a pain to put together but me and my husband worked on it together. They are made well and strong and durable once together. I recommend them and at the price you get a lovely set of furniture.</t>
  </si>
  <si>
    <t>这是一套非常漂亮的组合，它的用途不仅仅是植物。 心形外观也使其成为放置小玩意的完美架子。 光线不会安静地覆盖架子的整个区域，但只要不用于植物就可以了。 然而，我妈妈喜欢种植植物，她现在正在考虑买一棵。 她说，对于任何想要让可爱的植物保持活力并有一个漂亮的展示架的园丁来说，这都是完美的选择。 把它们放在一起有点痛苦，但我和我丈夫一起努力了。 它们制作精良、坚固耐用。 我推荐它们，并且以这个价格你可以得到一套可爱的家具。</t>
  </si>
  <si>
    <t>Very disappointed</t>
  </si>
  <si>
    <t>非常失望</t>
  </si>
  <si>
    <t>Half the holes for the screws are to big. I’m honestly really disappointed with how expensive this was. The hangers for the plants are very flimsy. Other than that the instructions were very easy to follow . However I wouldn’t purchase this product again.</t>
  </si>
  <si>
    <t>一半的螺丝孔太大了。 老实说，我对它的价格感到非常失望。 植物的衣架非常脆弱。 除此之外，这些说明非常容易遵循。 不过我不会再购买这个产品。</t>
  </si>
  <si>
    <t>Easy to assemble, sturdy and looks amazing</t>
  </si>
  <si>
    <t>易于组装、坚固且看起来令人惊叹</t>
  </si>
  <si>
    <t>Easy to assemble. Due to the amount of pieces I thought it would take Waylon her but it didn’t take but 20 minutes for me. It fits perfectly in the area I planned to put it, I just have to move some wall shelves over a little. The lights on it reach more areas of the shelves than I thought they would. It’s two pieces so you can put each piece in a separate area or put them Together to make a full heart. I absolutely love the way it looks. I don’t have any hanging pots (I’m new to house plants) but I’m ordering some soon. I can’t wait to have the hanging plants so I have the completed look. This is an awesome plant stand that not only looks amazing but is well made and sturdy. I’m very picky about what I put my blown glass vases on but I have no worries about them in this stand.</t>
  </si>
  <si>
    <t>易于组装。 由于碎片太多，我以为 Waylon 会花掉她的时间，但我只花了 20 分钟。 它非常适合我计划放置的区域，我只需要把一些壁架移过去一点即可。 上面的灯照射到货架上的区域比我想象的要多。 它由两部分组成，因此您可以将每一部分放在单独的区域中，也可以将它们放在一起形成一个完整的心形。 我非常喜欢它的外观。 我没有任何吊盆（我是室内植物的新手），但我很快就会订购一些。 我迫不及待地想要悬挂植物，这样我就有了完整的外观。 这是一个很棒的植物架，不仅看起来令人惊叹，而且制作精良且坚固。 我对吹制玻璃花瓶的摆放非常挑剔，但在这个展台上我并不担心它们。</t>
  </si>
  <si>
    <t>It’s easy to assemble and it looks amazing. I’m definitely going to get the other half so I can make the heart shape</t>
  </si>
  <si>
    <t>它很容易组装，而且看起来棒极了。 我肯定会得到另一半，这样我就可以做出心形</t>
  </si>
  <si>
    <t>Cute</t>
  </si>
  <si>
    <t>可爱的</t>
  </si>
  <si>
    <t>These plants stands were very easy to assemble. I had them assembled in about 45 minutes...not counting adding the growlights. The instructions were very easy to follow. The stand is very sturdy. These plant stands are better suited for smaller plants....like 4" pots or smaller. You could possibly get by with a 6" to 8" on the top shelves. The grow lights bulbs are just okay. I will probably replace them with higher wattage bulbs. Overall, I am very pleased.</t>
  </si>
  <si>
    <t>这些植物架非常容易组装。 我花了大约 45 分钟将它们组装完毕……不包括添加生长灯。 这些说明非常容易遵循。 支架非常坚固。 这些植物架更适合较小的植物......例如 4 英寸或更小的盆。您可以在顶部架子上放置 6 英寸到 8 英寸的植物。生长灯泡还可以。我可能会更换它们总的来说，我很高兴。</t>
  </si>
  <si>
    <t>This product came packaged durably. Instructions were easy to follow and set up was simple. Seems super durable and easy to move around.</t>
  </si>
  <si>
    <t>该产品包装坚固耐用。 说明很容易遵循，设置也很简单。 看起来超级耐用且易于移动。</t>
  </si>
  <si>
    <t>Is smaller than it show</t>
  </si>
  <si>
    <t>比显示的要小</t>
  </si>
  <si>
    <t>Love it, just a little smaller of what I thought. But other than that I love it ♥️</t>
  </si>
  <si>
    <t>很喜欢，就是比我想象的小了一点。 但除此之外我还很喜欢♥️</t>
  </si>
  <si>
    <t>Absolutely beautiful plant stand.</t>
  </si>
  <si>
    <t>绝对漂亮的植物架。</t>
  </si>
  <si>
    <t>I love plants but I was running out of places to put them without looking cluttered.  I decided to try this plant stand with lighighting. You can design it multiple ways depending upon your space and needs.I'm truly happy I did.  Ive already gotten plenty of compliments.  This plant holder is amazing. I absolutely love it.  It was fairly easy to assemble. The quality is absolutely great. The lighighting gives such a bright beautiful touch. 😍 try it you won't be disappointed 😉</t>
  </si>
  <si>
    <t>我喜欢植物，但我已经没有地方可以放置它们而不显得杂乱了。 我决定尝试一下这个带照明的植物架。 您可以根据您的空间和需求以多种方式设计它。我真的很高兴我这么做了。 我已经得到了很多赞美。 这个植物架太棒了。 我非常喜欢它。 组装起来相当容易。 质量绝对很棒。 灯光给人一种明亮美丽的感觉。  😍 尝试一下你不会失望的😉</t>
  </si>
  <si>
    <t>Awesome Grow Light Stand</t>
  </si>
  <si>
    <t>很棒的植物灯架</t>
  </si>
  <si>
    <t>I've been looking for a stand to restart my indoor plant hobby, and this is perfect. It's cute but sturdy. I can fit a bunch of plants and the light will reach all of them. I attached the lights to the top instead of just hanging them so the lights of one stand can fully Illuminate the plants on the other stand.
You do have the build the stand like ikea furniture, but the instructions are very clear, the entire setup manual is only 12 pages long with large images, and the materials do not feel like they're going to crack while screwing. So it's a much better experience than putting together ikea furniture. They even include the screwdriver, wrench, and allen key to get it all done. Normally I'd ask my husband for help because of all the lifting, holding, and flipping you have to do, but instead I just sat on the floor, turned on my music, and took my time. My kids joined in to "help" (4 and 7 years olds), and I was still done in an hour. Your hands will get a little black and oily from all the prelubricated screws, but it didn't rub off my hands or transfer to the wood pieces. And at the end, a regular hand washing got us clean.
I always get nervous buying furniture online because the wood is usually cheap, but I am very impressed with the quality here. It actually looks like real wood that's been coated. And the wood is easy to clean. I would use a simple wood cleaner like Murphy for heavy cleaning, but a wipe-down with a slightly damp cloth would do the trick for regular maintenance.
The lights look good too. I can't speak on the light growing quality because I just got them a few days ago, but they look full spectrum. They are warm lights that really look like sunlight; they have a good amount of green in it that I don't normally see in leds. The lights are also very bright. I can't look directly at them even while squinting. And the best part is that they are screw in lights (maybe E27?) so the bulbs can be replaced.
All in all, this has been a great purchase for me. I see this stand lasting many many years.</t>
  </si>
  <si>
    <t>我一直在寻找一个支架来重新开始我的室内植物爱好，这是完美的。 它很可爱但很坚强。 我可以放入一堆植物，光线就会照射到所有植物上。 我将灯安装在顶部，而不是仅仅悬挂它们，这样一个支架的灯可以完全照亮另一个支架上的植物。
 你确实可以像宜家家具一样搭建支架，但说明非常清晰，整个安装手册只有 12 页长，图片很大，并且材料在拧紧时不会感觉会破裂。 所以这比组装宜家家具的体验要好得多。 它们甚至还包括螺丝刀、扳手和内六角扳手来完成这一切。 通常情况下，我会向我丈夫寻求帮助，因为你必须做所有的举起、握住和翻转的动作，但我只是坐在地板上，打开音乐，慢慢来。 我的孩子们也加入了“帮忙”（4岁和7岁），而我仍然在一小时内完成了。 所有预润滑的螺钉会让你的手变得有点黑和油腻，但它不会擦掉我的手或转移到木件上。 最后，定期洗手让我们变得干净。
 我总是在网上购买家具感到紧张，因为木材通常很便宜，但这里的质量给我留下了深刻的印象。 它实际上看起来就像经过涂层的实木。 而且木材很容易清洁。 我会使用像墨菲这样的简单木材清洁剂进行重度清洁，但用微湿的布擦拭就可以达到定期维护的目的。
 灯看起来也不错。 我无法谈论光生长的质量，因为我几天前才拿到它们，但它们看起来是全光谱的。 它们是温暖的灯光，看起来真的像阳光； 它们有大量的绿色，这是我通常在 LED 灯中看不到的。 灯光也非常明亮。 即使眯着眼睛我也无法直视他们。 最好的部分是它们是旋入式灯（也许是 E27？），因此可以更换灯泡。
 总而言之，这对我来说是一次很棒的购买。 我看到这个立场持续了很多很多年。</t>
  </si>
  <si>
    <t>Absolutely beautiful</t>
  </si>
  <si>
    <t>简直美极了</t>
  </si>
  <si>
    <t>This plant stand is absolutely beautiful. The craftsmanship is very good. The design is authentically pleasing. Comes nicely packaged as well. It is large but still fits nicely in my living room. I would definitely recommend! 10 out of 10!!</t>
  </si>
  <si>
    <t>这个植物架绝对漂亮。 工艺非常好。 该设计确实令人赏心悦目。 包装精美。 它很大，但仍然很适合放在我的客厅里。 我绝对会推荐！ 十分之十！！</t>
  </si>
  <si>
    <t>Bulb not working</t>
  </si>
  <si>
    <t>Felt sad about the bulb not workin and please replace it I already sent a message. I like the shape even though thers half worth more cheaper plant stand but because of the light i purchased this item</t>
  </si>
  <si>
    <t>对灯泡不工作感到难过，请更换它，我已经发送了一条消息。 我喜欢这个形状，尽管它的价格更便宜一半，但由于光线我购买了这个产品</t>
  </si>
  <si>
    <t>B0CHS4VL4C</t>
  </si>
  <si>
    <t>Gorgeous Indoor Plant Stand</t>
  </si>
  <si>
    <t>华丽的室内植物架</t>
  </si>
  <si>
    <t>As a plant lover I wanted to display  my plants better and the indoor plant stand certainly did that for me. I love ❤️ it!</t>
  </si>
  <si>
    <t>作为一名植物爱好者，我想更好地展示我的植物，而室内植物架无疑为我做到了这一点。 我爱❤️它！</t>
  </si>
  <si>
    <t>Love It</t>
  </si>
  <si>
    <t>I built the plant stands by myself in roughly 3 hours. Wasn’t too difficult and I’m very proud of the outcome. This area is still a work in progress but I’m excited for the final result &lt;3</t>
  </si>
  <si>
    <t>我自己用了大约 3 个小时搭建了工厂站。 并不是太困难，我对结果感到非常自豪。 该领域仍在进行中，但我对最终结果感到兴奋&lt;3</t>
  </si>
  <si>
    <t>Plant Stand Indoor with Grow Lights. Nice Looking.</t>
  </si>
  <si>
    <t>带植物灯的室内植物架。 好看。</t>
  </si>
  <si>
    <t>I use this Plant Stand for growing my herbs, and it works great. The integrated grow lights provide excellent illumination, promoting healthy growth. Its attractive design complements my indoor decor while serving a practical purpose.</t>
  </si>
  <si>
    <t>我用这个植物架来种植我的草药，效果很好。 集成生长灯提供卓越的照明，促进健康生长。 其迷人的设计与我的室内装饰相得益彰，同时具有实用性。</t>
  </si>
  <si>
    <t>Plant stands</t>
  </si>
  <si>
    <t>I have more people complimentering my plant stands when they come over. They say oh, those are cool. I like those , where did you find them?</t>
  </si>
  <si>
    <t>当他们过来时，有更多的人称赞我的植物摊位。 他们说哦，那些很酷。 我喜欢这些，你在哪里找到的？</t>
  </si>
  <si>
    <t>Do Not Waste Your Money!</t>
  </si>
  <si>
    <t>不要浪费你的钱！</t>
  </si>
  <si>
    <t>This is the second one that we ordered, had to send the first one back because it was missing all the bottom poles, now this one has one pole that is to short.</t>
  </si>
  <si>
    <t>这是我们订购的第二个，必须将第一个退回，因为它缺少所有底部杆，现在这个有一个杆太短。</t>
  </si>
  <si>
    <t>Great finish</t>
  </si>
  <si>
    <t>很棒的完成</t>
  </si>
  <si>
    <t>Love it.</t>
  </si>
  <si>
    <t>爱它。</t>
  </si>
  <si>
    <t>Lighting</t>
  </si>
  <si>
    <t>灯光</t>
  </si>
  <si>
    <t>Nice product, but the lights are not conveniently made.</t>
  </si>
  <si>
    <t>不错的产品，但灯制作不方便。</t>
  </si>
  <si>
    <t>Pretty, sturdy and functional</t>
  </si>
  <si>
    <t>漂亮、坚固、实用</t>
  </si>
  <si>
    <t>This is a great plant stand to add some functionality and beauty to the room.  It is much sturdier than others I have seen.  I am a an older female and put it together with no issues in about 2 1/2 hours.  I have moved it with plants on it when needed with no worry of it falling over.  Looks great in the window and holds lots of plants.  I decided to not use the hanging plant option for plants because it gets crowded depending on the plants.  I used them to hang cute stuff instead.  I have only noticed one drawback and that is it could really use a couple more grow lights for full coverage, but that is preference</t>
  </si>
  <si>
    <t>这是一个很棒的植物架，可以为房间增添一些功能和美观。 它比我见过的其他东西坚固得多。 我是一位年长的女性，大约 2 1/2 小时内就把它组装起来，没有任何问题。 需要的时候我会在上面放上植物来移动它，不用担心它会翻倒。 在窗户上看起来很棒，里面有很多植物。 我决定不使用悬挂植物选项来种植植物，因为根据植物的不同，它会变得拥挤。 我用它们来挂可爱的东西。 我只注意到一个缺点，那就是它确实可以使用更多的生长灯来实现完全覆盖，但这是首选</t>
  </si>
  <si>
    <t>On time arrival</t>
  </si>
  <si>
    <t>准时到达</t>
  </si>
  <si>
    <t>Plant stand, undamaged</t>
  </si>
  <si>
    <t>植物架，未损坏</t>
  </si>
  <si>
    <t>Time consuming to put together but worth it</t>
  </si>
  <si>
    <t>组装起来很费时间但值得</t>
  </si>
  <si>
    <t>Make sure you follow directions on leaving some screws loose until all are in place then tighten</t>
  </si>
  <si>
    <t>确保按照说明松开一些螺钉，直到所有螺钉就位，然后拧紧</t>
  </si>
  <si>
    <t>Missing screws. Unable to put it together.</t>
  </si>
  <si>
    <t>缺少螺丝。 无法将其放在一起。</t>
  </si>
  <si>
    <t>I took too long to open package to notice screws were missing and now I can't put it together or return it.</t>
  </si>
  <si>
    <t>我花了太长时间打开包装才发现螺丝不见了，现在我无法将其组装或退回。</t>
  </si>
  <si>
    <t>Good quality for the money!</t>
  </si>
  <si>
    <t>物美价廉！</t>
  </si>
  <si>
    <t>This plant stand works very well, easy to assemble , quite sturdy and good value for the money.
I added heavy duty locking caster wheels to make for easy mobility-great addition.
Good product, highly recommend.</t>
  </si>
  <si>
    <t>这款植物架效果很好，易于组装，非常坚固，物有所值。
 我添加了重型锁定脚轮，以方便移动 - 很棒的补充。
 很好的产品，强烈推荐。</t>
  </si>
  <si>
    <t>Missing parts</t>
  </si>
  <si>
    <t>缺少的部分</t>
  </si>
  <si>
    <t>I really like the product and it looks great. Solid and quality. I’m missing two legs for the base which make it hard to have a full build. Hoping the manufacturer gets back to me soon with the parts I need.</t>
  </si>
  <si>
    <t>我真的很喜欢这个产品，而且看起来很棒。 坚固、品质优良。 我的底座缺少两条腿，这使得很难构建完整的模型。 希望制造商尽快回复我并提供我需要的零件。</t>
  </si>
  <si>
    <t>Looks wonderful</t>
  </si>
  <si>
    <t>看起来棒极了</t>
  </si>
  <si>
    <t>Everything as advertised. Super easy to assemble. Great quality.</t>
  </si>
  <si>
    <t>一切都如广告所言。 超级容易组装。 质量很好。</t>
  </si>
  <si>
    <t>Great project</t>
  </si>
  <si>
    <t>伟大的项目</t>
  </si>
  <si>
    <t>It looks great, easy to assemble and very sturdy construction. Great display in the house.</t>
  </si>
  <si>
    <t>它看起来很棒，易于组装并且结构非常坚固。 房子里的展示很棒。</t>
  </si>
  <si>
    <t>A classy touch</t>
  </si>
  <si>
    <t>优雅的触感</t>
  </si>
  <si>
    <t>This was exactly what I needed to brighten up a dark corner of my house. Sleek, warm and classy. I love it.</t>
  </si>
  <si>
    <t>这正是我照亮房子黑暗角落所需要的。 时尚、温暖、优雅。 我喜欢它。</t>
  </si>
  <si>
    <t>Easy to put together</t>
  </si>
  <si>
    <t>I love this!  It’s awesome for my plants.  Also looks attractive.  I can already see a difference in my plants from the grow light’s.</t>
  </si>
  <si>
    <t>我喜欢这个！ 这对我的植物来说太棒了。 看起来也很有吸引力。 我已经可以从生长灯中看到我的植物的差异。</t>
  </si>
  <si>
    <t>False Advertisement</t>
  </si>
  <si>
    <t>虚假广告</t>
  </si>
  <si>
    <t>Item is a lot darker in person than in pictures. I was a little disappointed after the product arrived and I saw the color. I wanted something to match my current furniture and decor, but the item arrived in a much darker color. The item is packaged well, unlike other furniture I've bought in the past, there were no scratches or damage to the pieces. The straps to hold the furniture to the wall are too short, we have a normal size baseboard and taking that into account, the straps are not long enough to wrap around a post and be attached to the wall. We had to improvise with zip-ties since we have a 3-year-old and can't risk the furniture falling on him. Due to the color and lack of safety, I gave this product 3 stars.</t>
  </si>
  <si>
    <t>实物比图片暗很多。 产品到达并看到颜色后，我有点失望。 我想要一些与我当前的家具和装饰相匹配的东西，但该物品的颜色要深得多。 该物品包装完好，与我过去购买的其他家具不同，没有划痕或损坏。 将家具固定在墙上的带子太短，我们有一个正常尺寸的踢脚线，考虑到这一点，带子的长度不足以缠绕在柱子上并固定在墙上。 因为我们有一个三岁的孩子，所以我们不得不临时用拉链绑起来，不能冒家具掉到他身上的风险。 由于颜色和缺乏安全性，我给这个产品3星。</t>
  </si>
  <si>
    <t>Healthy Happy Plants</t>
  </si>
  <si>
    <t>健康快乐的植物</t>
  </si>
  <si>
    <t>Very sturdy, heavy stand.  Total time to assemble hour and a half.  Wood is very complimentary to make plant colors.  The lights are only about 8 inches long.  The planters vary between 4-6 inch pots for perspective.  I have ordered one more clamp grow light to place on top to reach those missing out.  Great purchase very happy.</t>
  </si>
  <si>
    <t>非常坚固、沉重的支架。 组装总时间一个半小时。 木材非常适合制作植物颜色。 灯只有约 8 英寸长。 花盆的尺寸在 4 至 6 英寸之间，以保证透视效果。 我又订购了一个夹子生长灯放在顶部，以帮助那些错过的人。 很棒的购买很开心。</t>
  </si>
  <si>
    <t>No detalles</t>
  </si>
  <si>
    <t>无详细信息</t>
  </si>
  <si>
    <t>No es el mismo color que el debla foto</t>
  </si>
  <si>
    <t>与照片中的颜色不一样</t>
  </si>
  <si>
    <t>Perfect for Indoor Koi Pond</t>
  </si>
  <si>
    <t>非常适合室内锦鲤池</t>
  </si>
  <si>
    <t>Great design. Easy assembly. Absolutely no complaints.</t>
  </si>
  <si>
    <t>很棒的设计。 组装方便。 绝对没有抱怨。</t>
  </si>
  <si>
    <t>I love this</t>
  </si>
  <si>
    <t>我喜欢这个</t>
  </si>
  <si>
    <t>It's not as large as it looks. It's tall  but each piece is kind of narrow, and you can make it larger or smaller looking by moving the pieces closer together or farther apart. I have them set up in a corner with one on each wall and it looks great there.</t>
  </si>
  <si>
    <t>它并不像看起来那么大。 它很高，但每块都有点窄，你可以通过将各块移近或远离来使其看起来更大或更小。 我把它们放在一个角落里，每面墙上都有一个，看起来很棒。</t>
  </si>
  <si>
    <t>Nice Plant Stand</t>
  </si>
  <si>
    <t>漂亮的植物架</t>
  </si>
  <si>
    <t>Great addition to my living room decor. Very happy with this purchase. Easy to assemble.</t>
  </si>
  <si>
    <t>为我的客厅装饰锦上添花。 对这次购买非常满意。 易于组装。</t>
  </si>
  <si>
    <t>Plant room</t>
  </si>
  <si>
    <t>机房</t>
  </si>
  <si>
    <t>This was a tremendous hit with the family over Easter. We were redoing our home and decided to make a plant through this set up beautifully and easy to put together.</t>
  </si>
  <si>
    <t>这对复活节期间的家人来说是一个巨大的打击。 我们正在重新装修我们的家，并决定通过这个装置制作一株植物，布置得漂亮且易于组装。</t>
  </si>
  <si>
    <t>Deceiving photos</t>
  </si>
  <si>
    <t>欺骗性照片</t>
  </si>
  <si>
    <t>They take the pictures a way that .makes you think it's a lot taller and bigger than it is. For the price it should be a bigger size, extremely disappointed.</t>
  </si>
  <si>
    <t>他们拍照的方式会让你觉得它比实际更高更大。 对于这个价格来说，应该是更大的尺寸，非常失望。</t>
  </si>
  <si>
    <t>Working pretty good</t>
  </si>
  <si>
    <t>工作得很好</t>
  </si>
  <si>
    <t>This is what we needed so far so good</t>
  </si>
  <si>
    <t>这就是我们到目前为止所需要的，很好</t>
  </si>
  <si>
    <t>Great plant stand!</t>
  </si>
  <si>
    <t>This is just what I was looking for to display my new plant babies. My plants are loving their new home. I have gotten so many compliments on it. I was able to put it together myself in about 1.5 hours. Instructions (with pictures) are straight forward and it comes with everything you need for assembly including tools. I love the design, the size and the grow lights that are included can be programmed for your needs. The only reason gave it 4 out of 5 stars is that one of the holes on the metal piece that go under one of the square stands were too small for the screw to attach to. You can’t really tell it’s missing (as it is a decorate piece…not a structural piece), unless you are looking under that specific stand itself. Overall, it still looks great for what it’s use is and I would recommend it.</t>
  </si>
  <si>
    <t>这正是我想要展示我的新植物宝宝的东西。 我的植物很喜欢它们的新家。 我对此得到了很多赞美。 我自己在大约 1.5 小时内就把它组装好了。 说明（带图片）非常简单，并且附带组装所需的一切，包括工具。 我喜欢它的设计、尺寸和随附的生长灯，可以根据您的需求进行编程。 给它 5 颗星中的 4 颗星的唯一原因是，方形支架之一下面的金属片上的一个孔太小，无法用螺钉固定。 你无法真正看出它丢失了（因为它是一个装饰件......而不是一个结构件），除非你在那个特定的展位本身下面查看。 总的来说，它的用途看起来仍然很棒，我会推荐它。</t>
  </si>
  <si>
    <t>Absolutely love this for my plants. May have to get more. Definitely recommend. Be sure to secure well if you have children at home.</t>
  </si>
  <si>
    <t>我非常喜欢我的植物。 可能需要得到更多。 绝对推荐。 如果家里有小孩，一定要做好安全措施。</t>
  </si>
  <si>
    <t>Love this plant stand, especially the lighting.</t>
  </si>
  <si>
    <t>喜欢这个植物架，尤其是灯光。</t>
  </si>
  <si>
    <t>Decent at best for quality</t>
  </si>
  <si>
    <t>就质量而言，充其量还算不错</t>
  </si>
  <si>
    <t>I have holes miss drilled on a shelf and an entire lighting system is broken. Plugged it in and nothing then proceeded to inspect to make sure I didn't do anything wrong and I find a broken control assembly. If they were cool they'd replace at least the entire half of this package so I can throw this in the trash.</t>
  </si>
  <si>
    <t>我的架子上钻了一些洞，整个照明系统都坏了。 将其插入，然后没有进行任何检查以确保我没有做错任何事情，并且我发现了损坏的控制组件。 如果他们很酷的话，他们会至少更换整个包裹的一半，这样我就可以把它扔进垃圾桶了。</t>
  </si>
  <si>
    <t>bought as a xmas gift</t>
  </si>
  <si>
    <t>作为圣诞礼物购买</t>
  </si>
  <si>
    <t>She loves plants and loved this stand with the lighting</t>
  </si>
  <si>
    <t>她喜欢植物，也喜欢这个带有灯光的展台</t>
  </si>
  <si>
    <t>A Little Skeptical &amp; Worried</t>
  </si>
  <si>
    <t>有点怀疑和担心</t>
  </si>
  <si>
    <t>The stand is Beautiful and very well-made it is true square iron and the wood feels real had a very hard time screwing down the lights into the wood even using a drill Now this is where my skeptical comes in the lights are not all that bright maybe it’s because they are not day light my guess around 3000k because at 5000k they are totally white/blue now the reason why I’m worried the plant on my left is very healthy and it’s the plant from my mom’s funeral. The plant on the right I received from my sister and hope that I can make it come back to health and grow. Also I have a new self watering pots which should help any plants as well as plant food. I have the lights on high so if my plants are to perish, then I know that these are not full spectrum sunlight  intern, I am going to order for spectrum grow lights that are 6000 K just in case l, I am also using one of those new digital plant computers and it is literally telling me that the light is low spectrum and not enough light I was hoping it would at leased say meduim light</t>
  </si>
  <si>
    <t>这个支架很漂亮，做工精良，是真正的方铁，木头感觉很真实，即使使用钻头，也很难将灯拧入木头，现在这就是我怀疑的地方，灯不是那么亮也许是因为它们不是日光，我猜在 3000k 左右，因为在 5000k 时它们完全是白色/蓝色，这就是为什么我担心我左边的植物非常健康的原因，它是我妈妈葬礼上的植物。 右边的植物是我从姐姐那里收到的，希望我能让它恢复健康并生长。 我还有一个新的自动浇水盆，可以帮助任何植物和植物性食物。 我的灯开得很高，所以如果我的植物要死亡，那么我知道这些不是全光谱阳光实习生，我将订购 6000 K 的光谱生长灯，以防万一，我也使用其中之一那些新的数字植物计算机，它实际上告诉我，光是低光谱的，并且没有足够的光，我希望它至少会说 meduim light</t>
  </si>
  <si>
    <t>The color is not what’s being shown</t>
  </si>
  <si>
    <t>颜色不是显示的颜色</t>
  </si>
  <si>
    <t>The color is way darker than the pictures shown.  It’s like an espresso color.  And I don’t like that at all.  I want the color that is shown.</t>
  </si>
  <si>
    <t>颜色比显示的图片深得多。 它就像浓缩咖啡的颜色。 我一点也不喜欢这样。 我想要显示的颜色。</t>
  </si>
  <si>
    <t>Very nice plant stands</t>
  </si>
  <si>
    <t>非常漂亮的植物架</t>
  </si>
  <si>
    <t>They really cleaned up the room. These were fairly easy to put together but took 2 hours. I’m very happy with them.</t>
  </si>
  <si>
    <t>他们真的把房间打扫干净了。 这些东西组装起来相当容易，但花了 2 个小时。 我对他们很满意。</t>
  </si>
  <si>
    <t>Great product but</t>
  </si>
  <si>
    <t>很棒的产品但是</t>
  </si>
  <si>
    <t>I had some difficulty with building it and getting all the pieces lined up correctly. One of the screw holes wasn’t threaded, but thankfully there are 3 other screws holding that piece in place. I am very happy with this product.</t>
  </si>
  <si>
    <t>我在构建它并将所有部件正确排列时遇到了一些困难。 其中一个螺丝孔没有螺纹，但幸运的是还有其他 3 个螺丝将该部件固定到位。 我对这个产品非常满意。</t>
  </si>
  <si>
    <t>The top shelves are crooked/not level. The cross tip screws for mounting grow light strip easily.</t>
  </si>
  <si>
    <t>最上面的架子是弯曲的/不水平的。 十字头螺丝可轻松安装灯条。</t>
  </si>
  <si>
    <t>The top shelves are crooked/ not level. It’s very noticeable. The screws for mounting grow lights strip easily. I am returning.</t>
  </si>
  <si>
    <t>最上面的架子是弯曲的/不水平的。 这是非常引人注目的。 用于安装生长灯的螺丝很容易脱落。 我回来了。</t>
  </si>
  <si>
    <t>Fantastic plant stand !</t>
  </si>
  <si>
    <t>This is the best built stand I have ever purchased!  You will not regret buying this.</t>
  </si>
  <si>
    <t>这是我买过的最好的支架！ 你不会后悔买这个。</t>
  </si>
  <si>
    <t>The color of wood ruins it.</t>
  </si>
  <si>
    <t>木头的颜色毁了它。</t>
  </si>
  <si>
    <t>I thought the wood would be light like the pictures. I should have seen the color wood at the bottom of one of the photos. It is dark and really takes away from the beauty of the plants. I don’t like it. I do love the design.</t>
  </si>
  <si>
    <t>我以为木头会像图片一样轻。 我应该看到其中一张照片底部的彩色木头。 天很黑，确实削弱了植物的美丽。 我不喜欢它。 我很喜欢这个设计。</t>
  </si>
  <si>
    <t>Misleading pictures and description</t>
  </si>
  <si>
    <t>误导性图片和描述</t>
  </si>
  <si>
    <t>It shows a set of two as I know now you only get half of what is showed in the picture. Very misleading. Getting just half of what expected the price is way to high.</t>
  </si>
  <si>
    <t>它显示了一组两个，据我所知，现在您只能看到图片中显示的一半。 非常误导人。 只得到预期的一半，价格太高了。</t>
  </si>
  <si>
    <t>Love, love</t>
  </si>
  <si>
    <t>爱，爱</t>
  </si>
  <si>
    <t>Just perfect for my plants</t>
  </si>
  <si>
    <t>非常适合我的植物</t>
  </si>
  <si>
    <t>Really Nice Shelf</t>
  </si>
  <si>
    <t>真的很好的架子</t>
  </si>
  <si>
    <t>This is really nice. It would be even better if the shelves were a bit larger.</t>
  </si>
  <si>
    <t>这真的很好。 如果货架再大一点就更好了。</t>
  </si>
  <si>
    <t>Do not buy !!!’</t>
  </si>
  <si>
    <t>不要买 ！！！&amp;#39;</t>
  </si>
  <si>
    <t>I don’t post reviews often but this shelf for the price not worth it !
Already falling apart!!!
Especially top shelf!
On top of it some of the shelf’s already have water damage!</t>
  </si>
  <si>
    <t>我不经常发表评论，但这个架子的价格不值得！
 已经崩溃了！！！
 尤其是最上面的架子！
 最上面的一些架子已经被水损坏了！</t>
  </si>
  <si>
    <t>My wife loves it!</t>
  </si>
  <si>
    <t>我的妻子喜欢它！</t>
  </si>
  <si>
    <t>Pretty easy to assemble, don't be in a hurry and look at the pictures carefully. I did have to redo the first one after partial assembly. No problem after that!</t>
  </si>
  <si>
    <t>组装起来很容易，不要着急，仔细看图片。 部分组装后我确实必须重做第一个。 之后就没问题了！</t>
  </si>
  <si>
    <t>Wonderful!</t>
  </si>
  <si>
    <t>精彩的！</t>
  </si>
  <si>
    <t>Perfect solution for my orchid collection. The quality was way better than expected. Love it!</t>
  </si>
  <si>
    <t>我的兰花收藏的完美解决方案。 质量比预期好得多。 爱它！</t>
  </si>
  <si>
    <t>Georgous!!!</t>
  </si>
  <si>
    <t>太棒了！！！</t>
  </si>
  <si>
    <t>I have these in my living room on each side of my TV and they look amazing!  I thought that I was horrible at keeping plants but I found out with this that they never were getting enough light.  Now I have a jungle of plants in my living room and my house feels so much nicer with all these plants growing.
It was so easy to assemble and it's light enough that I can move it around with most of the plants still on it easily!</t>
  </si>
  <si>
    <t>我的客厅里电视的每一侧都有这些，它们看起来棒极了！ 我以为我不擅长养植物，但我发现它们从来没有得到足够的光照。 现在我的客厅里有一片植物丛林，所有这些植物都在生长，我的房子感觉好多了。
 它非常容易组装，而且足够轻，我可以轻松地移动它，而大多数植物仍然在上面！</t>
  </si>
  <si>
    <t>Great indoor plant stand</t>
  </si>
  <si>
    <t>很棒的室内植物架</t>
  </si>
  <si>
    <t>The assembly went very smooth.  The instructions were very easy to follow and every piece (including hardware) was labeled.  Once assemble the stand is very sturdy and durable.  I gave it 5 stars for "lightweight" because it is easy to move, but it has that "quality" weight to it.  It does not feel cheap.  The glow light are a great additional and look great.  Awesome plant stand.</t>
  </si>
  <si>
    <t>组装进行得很顺利。 说明非常容易遵循，并且每个部件（包括硬件）都贴有标签。 组装后，支架非常坚固耐用。 我给它 5 颗星的“轻量级”，因为它很容易移动，但它具有“优质”的重量。 感觉并不便宜。 发光灯是一个很棒的附加功能，看起来很棒。 很棒的植物架。</t>
  </si>
  <si>
    <t>I love these shelves!</t>
  </si>
  <si>
    <t>我喜欢这些架子！</t>
  </si>
  <si>
    <t>I got these shelves to put all of my artificial plants on and I absolutely love them. They both took about 30 to 40 minutes to put together but the instructions were super simple to follow.</t>
  </si>
  <si>
    <t>我用这些架子来放置我所有的人造植物，我非常喜欢它们。 他们都花了大约 30 到 40 分钟来组装，但说明非常简单易懂。</t>
  </si>
  <si>
    <t>Good quality plant stand!</t>
  </si>
  <si>
    <t>植物架品质好！</t>
  </si>
  <si>
    <t>It arrived a day earlier than expected. Always a plus. Came packaged very well. Instructions were very clear on how to assemble. All hardware was there plus a little extra. Tools to help with assembly came with. Very sturdy. Wood shelves are a good quality wood. Am very pleased with this purchase.</t>
  </si>
  <si>
    <t>它比预期早一天到达。 总是一个优点。 包装得很好。 关于如何组装的说明非常清楚。 所有硬件都在那里，还有一些额外的东西。 附带了帮助组装的工具。 非常坚固。 木架子是优质木材。 我对这次购买非常满意。</t>
  </si>
  <si>
    <t>Absolutely Beautiful</t>
  </si>
  <si>
    <t>What a beautiful addition to any room! This can be used for other decor not just plants. Love the lights  built in to help with plant growth. Very large and actually bigger than I expected so it takes up a good wall space but looks great. Simple and clean look to this design. Easy assembly and directions. Great quality and design overall. Definitely recommend</t>
  </si>
  <si>
    <t>对于任何房间来说都是多么美丽的补充啊！ 这不仅可以用于植物，还可以用于其他装饰。 喜欢内置的灯光，以帮助植物生长。 非常大，实际上比我预期的要大，所以它占用了很大的墙壁空间，但看起来很棒。 这个设计看起来简单干净。 易于组装和指导。 整体质量和设计都很棒。 绝对推荐</t>
  </si>
  <si>
    <t>Fun shelves you can do a lot with</t>
  </si>
  <si>
    <t>有趣的架子，你可以用它做很多事情</t>
  </si>
  <si>
    <t>I just painted an accent wall and wanted something around my couch. These have been a really cool way to provide some extra storage while also having an interesting design to the space. The height of the shelves is great, you can put plants up but I’ve also put some books and things and used the LED strips as a backlight. They look great, they are sturdy - the machining quality of the metal is a bit meh so one stand leans a bit more vertically than the other and rubs my wall when flush, easy enough to correct with placement. But I’ve loved having these in my space.</t>
  </si>
  <si>
    <t>我刚刚画了一面强调墙，想在我的沙发周围放一些东西。 这是一种非常酷的方式，可以提供额外的存储空间，同时还可以对空间进行有趣的设计。 架子的高度很好，可以放植物，但我也放了一些书和东西，并使用 LED 灯带作为背光。 它们看起来很棒，很坚固——金属的加工质量有点糟糕，所以一个支架比另一个支架倾斜得更垂直，齐平时会摩擦我的墙壁，很容易纠正放置。 但我喜欢把这些放在我的空间里。</t>
  </si>
  <si>
    <t>BACEKOLL Plant Stand Indoor with Grow Lights, 9 Tiered Metal Plant Shelf, 64'' Tall</t>
  </si>
  <si>
    <t>BACEKOLL 室内植物架，带植物灯，9 层金属植物架，64 英寸高</t>
  </si>
  <si>
    <t>I have several other plant stands from BACEKOLL and I can't say enough good things about them. They are SO nice and give a wonderful aesthetic. The stands are well made and gorgeous. Most importantly they are sturdy. The grow lights are great for house plants and easy to put onto the plant stand. They leave such a designer look and look great. I'm so happy with this stand!! It's large and wasn't too difficult for my husband to put together.</t>
  </si>
  <si>
    <t>我还有其他几个 BACEKOLL 的植物架，我对它们赞不绝口。 它们非常好，给人一种美妙的美感。 展台制作精良，华丽。 最重要的是它们很坚固。 生长灯非常适合室内植物，并且易于放置在植物架上。 他们留下了这样的设计师外观，看起来很棒。 我对这个立场很满意！！ 它很大，对我丈夫来说组装起来并不困难。</t>
  </si>
  <si>
    <t>Sturdy, easy to put together</t>
  </si>
  <si>
    <t>坚固、易于组装</t>
  </si>
  <si>
    <t>The directions were very clear. It was easy to put together. I love that it has grow lights that I can install wherever I’d like. I wish the shelves were somewhat bigger. I have a few larger pots that I can’t put in any spot because they're a bit too big.</t>
  </si>
  <si>
    <t>指示非常清楚。 很容易组合在一起。 我喜欢它有生长灯，我可以把它安装在任何我想要的地方。 我希望货架能大一些。 我有几个较大的花盆，我不能放在任何地方，因为它们太大了。</t>
  </si>
  <si>
    <t>B0CHS6DDVQ</t>
  </si>
  <si>
    <t>Easy to assemble looks great</t>
  </si>
  <si>
    <t>易于组装看起来很棒</t>
  </si>
  <si>
    <t>Great plant stand</t>
  </si>
  <si>
    <t>很棒的植物架</t>
  </si>
  <si>
    <t>The instructions are clear, it’s pretty easy to put together and looks nice when complete. It’s nice looking for the price.</t>
  </si>
  <si>
    <t>说明很清晰，很容易组装，完成后看起来很漂亮。 看看价格就很不错了</t>
  </si>
  <si>
    <t>It was easy putting together</t>
  </si>
  <si>
    <t>组装起来很容易</t>
  </si>
  <si>
    <t>Didn't like putting together,but it was easy and had all the hardware that was needed</t>
  </si>
  <si>
    <t>不喜欢组装，但很容易并且拥有所需的所有硬件</t>
  </si>
  <si>
    <t>Disappointed</t>
  </si>
  <si>
    <t>失望的</t>
  </si>
  <si>
    <t>The plant stand in ideal is gorgeous. However, not very sturdy for medium plants. It will work well for small light weight plants. It toppled on the carpet. So I moved it to level hardwood floors. Still did not help. My medium sized plants caused it to topple and break ceramic and glass planter pieces. I am heart broken. Problem solving to secure it.</t>
  </si>
  <si>
    <t>理想中的植物架非常华丽。 然而，对于中型植物来说不是很坚固。 它对于小型轻量工厂来说效果很好。 它倒在地毯上。 所以我把它移到了平整的硬木地板上。 还是没有帮助。 我的中型植物导致它倒塌并破碎陶瓷和玻璃花盆碎片。 我心碎了。 解决问题以确保其安全。</t>
  </si>
  <si>
    <t>Good product</t>
  </si>
  <si>
    <t>好产品</t>
  </si>
  <si>
    <t>Product is good. Arrived in great time. Easy to assemble. Sturdy. Stands about 5 ft or so. It's a really beautiful product. My plants are thriving and near no windows. It's well worth the price. I bought two. Plan on buying two more.</t>
  </si>
  <si>
    <t>产品很好。 到达的时间很好。 易于组装。 结实的。 站立约 5 英尺左右。 这是一个非常漂亮的产品。 我的植物茂盛，而且附近没有窗户。 这是非常值得的价格。 我买了两个。 打算再买两个。</t>
  </si>
  <si>
    <t>I love everything about this product  simple to put together. Love it. Will buy again.</t>
  </si>
  <si>
    <t>我喜欢这个产品的一切，它们组装起来很简单。 爱它。 会再次购买。</t>
  </si>
  <si>
    <t>Lights are flimsy</t>
  </si>
  <si>
    <t>灯很脆弱</t>
  </si>
  <si>
    <t>The actual plant stand is wonderful. The grow lights that come with it stopped working after a week. Not only that, but they’re flimsy and cheap.</t>
  </si>
  <si>
    <t>实际的植物架很棒。 一周后，附带的生长灯就停止工作了。 不仅如此，它们还脆弱且廉价。</t>
  </si>
  <si>
    <t>Beautiful plant shelf</t>
  </si>
  <si>
    <t>What a cute addition to my living room! It is exactly how it shows in the picture, assembling was easy, I feel like a child could put this together. The colors are perfect and match my style, the wood and metal frame have a good quality, and so far I have not seen any imperfection to the wood, and I water and spray my plants a lot. One great thing is the light that comes with it, I believe that since I placed my plants on this new plant shelf, my plants are greener, bigger, and healthier than ever, I am pretty sure that has something to do with the light, not only that, it gives the perfect warm lighting to the room. Great!</t>
  </si>
  <si>
    <t>我的客厅多可爱啊！ 就是图片上的样子，组装很简单，感觉小孩子都能组装起来。 颜色很完美，符合我的风格，木材和金属框架质量很好，到目前为止，我还没有看到木材有任何缺陷，我给我的植物浇水和喷洒很多。 一件很棒的事情是它附带的光，我相信自从我把我的植物放在这个新的植物架上后，我的植物比以往任何时候都更绿、更大、更健康，我很确定这与光有关，不仅如此，它还为房间提供了完美的温暖照明。 伟大的！</t>
  </si>
  <si>
    <t>I love it.</t>
  </si>
  <si>
    <t>我喜欢它。</t>
  </si>
  <si>
    <t>It is the only light I have in my living/family room and that is all I need. It creates the perfect ambiance and I sort of feel like I’m watching a fish tank, but with plants. Plus! It helps them grow (a little). I don’t think the lamps do much, but a little, for the plants; other than, to remain healthy when the sun is down.
But it was easy to assemble, sturdy and comes with tie strings and all the best tools and stick pads, etc. necessary to place the lamps and hide the cord. That actually surprised me, pleasantly. Highly recommend!! I might even buy another one.</t>
  </si>
  <si>
    <t>这是我的客厅/家庭房间里唯一的灯，这就是我所需要的。 它创造了完美的氛围，我感觉就像在看一个鱼缸，但是有植物。 加！ 它帮助他们成长（一点点）。 我不认为灯对植物有多大作用，但也有一点作用。 除此之外，在太阳落山时保持健康。
 但它很容易组装，坚固，并配有系绳以及放置灯和隐藏电线所需的所有最好的工具和粘垫等。 这确实让我感到惊讶、愉快。 强烈推荐！！ 我什至可能会再买一个。</t>
  </si>
  <si>
    <t>Very easy to install</t>
  </si>
  <si>
    <t>非常容易安装</t>
  </si>
  <si>
    <t>I love this product. Very easy to install and with my tropical plants looks so beautiful
I will recommend highly</t>
  </si>
  <si>
    <t>我喜欢这个产品。 非常容易安装，我的热带植物看起来很漂亮
我会强烈推荐</t>
  </si>
  <si>
    <t>Great for Lego display!</t>
  </si>
  <si>
    <t>非常适合乐高展示！</t>
  </si>
  <si>
    <t>I was looking at shelvings and then I came across this what a great idea for displaying not only plants but Legos! I did have other platforms to make them bigger to hold the bigger ones but otherwise my son loves it great display</t>
  </si>
  <si>
    <t>我当时正在看架子，然后我发现了这个主意，不仅可以展示植物，还可以展示乐高积木！ 我确实有其他平台可以让它们更大以容纳更大的东西，但除此之外我儿子喜欢它很棒的展示</t>
  </si>
  <si>
    <t>Better than expected.</t>
  </si>
  <si>
    <t>比预期的要好。</t>
  </si>
  <si>
    <t>I purchased this as a gift for my wife and put it together alone. I was surprised at the excellent quality of the materials, ease of construction, and the sturdiness of the stand. The materials we labeled very clearly and the instructions were extremely easy to follow which allowed me to put the entire stand together in under an hour. I will definitely be purchasing more of these stands.</t>
  </si>
  <si>
    <t>我买了这个作为送给我妻子的礼物，并单独组装。 我对材料的卓越品质、施工的便利性以及展台的坚固性感到惊讶。 我们对材料进行了非常清晰的标记，并且说明非常容易遵循，这使我能够在一小时内将整个展台组装起来。 我肯定会购买更多这样的摊位。</t>
  </si>
  <si>
    <t>Great product for sm/med plants</t>
  </si>
  <si>
    <t>非常适合 sm/med 植物</t>
  </si>
  <si>
    <t>This ia a very well built plant stand. Very sturdy. Came with all tools needed plus extra  screws. Instructions very clear, if you take your time and follow them you will have zero problems. The lights can be scewed in or stuck on....both choices included. The hanging ports on each side will hold a med sized plant but not too heavy. Shelves and spaces wont hold large plants but med work fine. Lights are on 3,6,or 9hr timer and work great! Would definately recommend.</t>
  </si>
  <si>
    <t>这是一个建造得非常好的植物架。 非常坚固。 配有所需的所有工具以及额外的螺丝。 说明非常清楚，如果您花时间并遵循它们，那么您将遇到零问题。 灯可以旋入或卡住......两种选择都包括在内。 每侧的悬挂端口可容纳中等大小的植物，但不会太重。 架子和空间无法容纳大型植物，但效果很好。 灯有 3、6 或 9 小时定时器，效果很好！ 肯定会推荐。</t>
  </si>
  <si>
    <t>that it is nice</t>
  </si>
  <si>
    <t>这很好</t>
  </si>
  <si>
    <t>it is a very nice stan i wish I would have bout 2</t>
  </si>
  <si>
    <t>这是一个非常好的斯坦，我希望我能有大约 2 个</t>
  </si>
  <si>
    <t>Fantastic!</t>
  </si>
  <si>
    <t>极好的！</t>
  </si>
  <si>
    <t>They say a picture paints a thousand words. Here's two...</t>
  </si>
  <si>
    <t>他们说一幅画可以表达一千个字。 这里有两个...</t>
  </si>
  <si>
    <t>LI’m be this plant stand! It is just the right size for my living room.</t>
  </si>
  <si>
    <t>我就是这个植物摊！ 它的大小正好适合我的客厅。</t>
  </si>
  <si>
    <t>It's a attractive piece.</t>
  </si>
  <si>
    <t>这是一个有吸引力的作品。</t>
  </si>
  <si>
    <t>It's attractive piece but shelves are to small for most plants.  The hanger verily screws in and I would not trust it to hold a plant. I am keeping it to use for small plants and home decor displays because the shape is unique. It's easy to put together but time consuming.</t>
  </si>
  <si>
    <t>它很吸引人，但架子对于大多数植物来说太小了。 衣架确实拧紧了，我不相信它能固定植物。 我保留它用于小型植物和家居装饰展示，因为它的形状很独特。 组装起来很容易，但很耗时。</t>
  </si>
  <si>
    <t>Sturdy plant stand</t>
  </si>
  <si>
    <t>坚固的植物架</t>
  </si>
  <si>
    <t>It was easy to assemble, i like that you can choose to set the hanging piece on the left or right.. it is pretty sturdy. The one thing i wish they would have is the option to buy another set of the 3 lights. You cant find led lights as small as the provide(less than 9”). Hope the give the option to buy another set</t>
  </si>
  <si>
    <t>它很容易组装，我喜欢你可以选择将悬挂件设置在左侧或右侧..它非常坚固。 我希望他们可以选择购买另一组 3 盏灯。 您找不到像所提供的那么小的 LED 灯（小于 9 英寸）。 希望给予购买另一套的选择</t>
  </si>
  <si>
    <t>It took me several hours to put this together, instructions were sometimes a little confusing. But after finishing it I’m so glad I kept with it, because it looks great with my plants on it. One plant I have needed to go on the very bottom shelf because of its height so I just left out the next higher shelf so my plant would fit. The second largest plant is also pretty tall and the shelf directly above it would crowd the plant. So instead of installing the next higher shelf directly above the plant, I installed shelf on the back of the metal frame instead of on the front like the others. Now I can still put a plant on that higher shelf and it will be visible.
The plant stand came very well packed with everything needed to put it together, including the tools needed to securely attach the shelves. I am so glad I bought this stand.
Definitely 5 stars!</t>
  </si>
  <si>
    <t>我花了几个小时才将其组合在一起，说明有时有点令人困惑。 但完成后我很高兴我坚持了下来，因为上面放着我的植物看起来很棒。 由于高度的原因，我需要将一株植物放在最底层的架子上，所以我只留下了下一个较高的架子，这样我的植物就可以容纳。 第二大植物也相当高，它正上方的架子会挤满植物。 因此，我没有将下一个较高的架子直接安装在植物上方，而是将架子安装在金属框架的背面，而不是像其他架子一样安装在前面。 现在我仍然可以将植物放在更高的架子上，并且它会是可见的。
 植物架包装得很好，里面装满了组装所需的一切，包括牢固地固定架子所需的工具。 我很高兴买了这个摊位。
 绝对是5星！</t>
  </si>
  <si>
    <t>Good balue</t>
  </si>
  <si>
    <t>好价值</t>
  </si>
  <si>
    <t>Like this a lot. Takes a little time to put together but worth it. Very nice</t>
  </si>
  <si>
    <t>非常喜欢这个。 需要一点时间来组装但值得。 很不错</t>
  </si>
  <si>
    <t>Lovely</t>
  </si>
  <si>
    <t>迷人的</t>
  </si>
  <si>
    <t>Easy to assemble and is a perfectly wonderful addition to your plants</t>
  </si>
  <si>
    <t>易于组装，是您植物的完美补充</t>
  </si>
  <si>
    <t>Daughter absolutely loves it.</t>
  </si>
  <si>
    <t>女儿绝对喜欢它。</t>
  </si>
  <si>
    <t>Very unstable and doesn't hold  very big plants. Can't use all the shelves</t>
  </si>
  <si>
    <t>非常不稳定，无法容纳很大的植物。 无法使用所有架子</t>
  </si>
  <si>
    <t>Love the look!!</t>
  </si>
  <si>
    <t>喜欢这个样子！</t>
  </si>
  <si>
    <t>I really love the look of this plant stand, and the fact it has grow lights for it as well. You get three sections of grow lights, so I split it between the plants that need the most light. The build was not really hard, just pay attention to the instructions, and all tools are included. It tells you how to place if you want the curve facing either direction. It is really light weight, so don't plan on putting really heavy plants on it or large/tall plants. They sent a strap to attach and anchor to the wall, however due to the design, there is a two inch ledge that butts up to the wall, so the strap isn't long enough to get to the wall. They sent two straps, so I am using the extra zip ties to expand the strap before drilling into the wall. You have to be crafty to hide the lighting cords, if it bothers you to see them.
Overall, I am really happy with this unique design to turn my plants into art!!</t>
  </si>
  <si>
    <t>我真的很喜欢这个植物架的外观，而且它也有生长灯。 你会得到三部分生长灯，所以我把它分成了需要最多光照的植物。 构建并不难，只需注意说明即可，所有工具都包含在内。 如果您希望曲线面向任一方向，它会告诉您如何放置。 它的重量非常轻，因此不要计划在上面放置非常重的植物或大型/高大的植物。 他们发送了一条带子来固定并固定在墙上，但是由于设计原因，有一个两英寸的壁架与墙壁对接，因此带子的长度不足以到达墙壁。 他们送了两条带子，所以我在钻入墙壁之前使用额外的拉链将带子展开。 如果你不愿意看到照明线，你就必须巧妙地隐藏它们。
 总的来说，我真的很高兴这种独特的设计将我的植物变成了艺术品！</t>
  </si>
  <si>
    <t>Plant stand with lights</t>
  </si>
  <si>
    <t>带灯植物架</t>
  </si>
  <si>
    <t>I love my new plant stand! Just what the area needed. Love the dimmable lights.</t>
  </si>
  <si>
    <t>我喜欢我的新植物架！ 正是该地区所需要的。 喜欢可调光的灯。</t>
  </si>
  <si>
    <t>Sturdy and beautiful</t>
  </si>
  <si>
    <t>坚固又美丽</t>
  </si>
  <si>
    <t>I bought this for my mother who loves plants. She quickly filled it and especially likes the grow lights that come in handy in low light areas.</t>
  </si>
  <si>
    <t>我给喜欢植物的妈妈买了这个。 她很快就把它装满了，特别喜欢在弱光区域派上用场的生长灯。</t>
  </si>
  <si>
    <t>Nice tower for small plants</t>
  </si>
  <si>
    <t>适合小型植物的漂亮塔</t>
  </si>
  <si>
    <t>Assembly wasn't too difficult, but some metal parts were bent and had to be straightened. Hopefully the particle board doesn't warp if it gets wet. Wood would have been a better material.</t>
  </si>
  <si>
    <t>组装并不太困难，但是一些金属部件弯曲了，必须拉直。 希望刨花板受潮后不会变形。 木材本来是更好的材料。</t>
  </si>
  <si>
    <t>Nice.</t>
  </si>
  <si>
    <t>好的。</t>
  </si>
  <si>
    <t>Nice shelf. Came with a manufacturer flaw, was able to correct it though. Warning, holes are not predestinated for the lighting.</t>
  </si>
  <si>
    <t>不错的架子。 存在制造商缺陷，但能够纠正它。 警告，孔不是为照明而设计的。</t>
  </si>
  <si>
    <t>Sturdy, looks nice</t>
  </si>
  <si>
    <t>很坚固，看起来不错</t>
  </si>
  <si>
    <t>This is a very nice-looking plant stand. It took about an hour to assemble, but it came with everything you need to put it together, and the directions were clear. It can fit a lot of plants in a small space, and the lights are really bright. It is a very sturdy piece of furniture and looks and feels as though it is good quality. It can be assembled to curve in either direction.</t>
  </si>
  <si>
    <t>这是一个非常漂亮的植物架。 组装花了大约一个小时，但它配备了组装所需的一切，而且方向很明确。 狭小的空间可以容纳很多植物，而且灯光非常明亮。 这是一件非常坚固的家具，无论是外观还是感觉都质量上乘。 它可以组装成向任一方向弯曲。</t>
  </si>
  <si>
    <t>I think I'm in love</t>
  </si>
  <si>
    <t>我想我恋爱了</t>
  </si>
  <si>
    <t>I am absolutely crazy about this plant stand.  The second I saw it on my Amazon Vine feed, I snagged it.
It is absolutely gorgeous.
So I have a problem.  Well, the hubs calls it a problem, I call it therapy.  I have a plant addiction.  Well, I also have a pet addiction too but that's for another review.
I have probably right around 100 plants.  I might actually have more but I'm just going to stick with 100.
I have plants all over the house.  Hanging in the living room, in the bay window of the living room, on the pie safe by the back door in the living room and in the corner of the living room.
I have a couple plants in my kitchen window and hanging above the kitchen window.
I have several plants in my bedroom.  Some on the tall dresser and some on the floating shelf the corner.
I have a couple in the bathroom but I usually only have the new plants that I bring home in there to quarantine for a month or so before they are allowed to mingle with other plants.
In my spare room I have a huge plant stand set up in front of the window with about 30 plants on it and a few others scattered here and there.
The other spare room is my home office.  I put this plant stand in my office between the door and the closet and it fits perfectly.
I have some of my favorite plants on it.
Monstera Deliciousa in a vase.
Pink Princess Philodendron
Lemon Lime Philodendron
N'Joy Pothos
Golden Pothos
Baltic Blue Pothos
Cebu Blue Pothos
String of hearts
Silver Satin Pothos
Staghorn Fern (not in a fancy planter though).
I also have a few of my face planters on it too.
The grow light is good but I am going to be adding more grow lights to the area.  I mean, I have about 14 grow lights in my home, I'm sure I can find one that'll be sufficient for this area.
I probably won't hang a plant on this plant stand but if I wanted to, there is a hook that I can use.
I absolutely, without a doubt, LOVE this plant stand.  It is my favorite by far.  I could not be happier.
If you are on the fence about this plant stand, trust me, get it.  And if you have the room, get 2.  You can set them up to frame a doorway, the entertainment center or anything you can think of.
If I could give this more than 5 stars, I would, trust me.
HIGHLY RECOMMEND!!!!!!</t>
  </si>
  <si>
    <t>我对这个植物架非常着迷。 当我在 Amazon Vine 上看到它时，我就抓住了它。
 这绝对是华丽的。
 所以我有一个问题。 嗯，中心称其为问题，我称其为治疗。 我对植物上瘾了。 嗯，我也有宠物瘾，但这需要另一篇评论了。
 我大概有大约 100 株植物。 我实际上可能有更多，但我只会坚持 100。
 我的房子里到处都是植物。 挂在客厅、客厅的凸窗、客厅后门的馅饼保险箱上以及客厅的角落。
 我的厨房窗户上有几株植物，挂在厨房窗户上方。
 我的卧室里有几株植物。 有些放在高高的梳妆台上，有些放在角落的浮动架子上。
 我的浴室里有几株，但我通常只把带回家的新植物隔离一个月左右，然后才允许它们与其他植物混合。
 在我的闲置房间里，我在窗前立了一个巨大的植物架，上面大约有​​30株植物，还有一些散落各处。
 另一个空闲房间是我的家庭办公室。 我把这个植物架放在办公室门和壁橱之间，非常合适。
 上面有一些我最喜欢的植物。
 花瓶里的龟背竹美味。
 粉红公主喜林芋
柠檬 青柠 喜林芋
恩乔伊·波托斯
金绿萝
波罗的海蓝绿萝
宿雾蓝柑橘
心的串
银色缎面绿萝
鹿角蕨（虽然不是在花哨的花盆里）。
 我的脸上也有一些花盆。
 生长灯很好，但我将在该区域添加更多生长灯。 我的意思是，我家里大约有 14 盏植物生长灯，我确信我能找到一盏足够这个区域使用的灯。
 我可能不会在这个植物架上悬挂植物，但如果我愿意，我可以使用一个挂钩。
 毫无疑问，我绝对喜欢这个植物架。 到目前为止，这是我最喜欢的。 我高兴极了。
 如果您对这个植物摊持观望态度，相信我，买吧。 如果您有足够的空间，请购买 2 个。您可以将它们安装在门口、娱乐中心或任何您能想到的地方。
 如果我能给这个超过 5 颗星，我会的，相信我。
 强烈推荐！！！！！！</t>
  </si>
  <si>
    <t>Great for growing lots of little plants</t>
  </si>
  <si>
    <t>非常适合种植大量小植物</t>
  </si>
  <si>
    <t>Not to difficult to assemble, but some of the metal parts were bent, and I had to use a vice to get them straight. Hopefully the particle board won't bubble if it gets wet. Real wood would have been a better choice.</t>
  </si>
  <si>
    <t>组装起来并不困难，但有些金属部件弯曲了，我不得不用虎钳把它们弄直。 希望刨花板弄湿后不会起泡。 实木会是更好的选择。</t>
  </si>
  <si>
    <t>Light source is unreliable at best.</t>
  </si>
  <si>
    <t>光源充其量是不可靠的。</t>
  </si>
  <si>
    <t>Plants do not  thrive under this light. Room has no other light so this was bought to add plants to decor of the room.  Totally useless  three weeks in plants showed serious distress.</t>
  </si>
  <si>
    <t>植物在这种光线下无法生长。 房间没有其他灯，所以买这个是为了在房间的装饰中添加植物。 完全无用的三周植物表现出严重的痛苦。</t>
  </si>
  <si>
    <t>server its purpose</t>
  </si>
  <si>
    <t>服务器其目的</t>
  </si>
  <si>
    <t>the wife love this thing, plants are now up off the floor</t>
  </si>
  <si>
    <t>妻子喜欢这个东西，植物现在已经从地板上长起来了</t>
  </si>
  <si>
    <t>exactly what I needed</t>
  </si>
  <si>
    <t>正是我所需要的</t>
  </si>
  <si>
    <t>nice sturdy construction, easy
to put together</t>
  </si>
  <si>
    <t>结构美观坚固，简单
放在一起</t>
  </si>
  <si>
    <t>Love this plant stand</t>
  </si>
  <si>
    <t>喜欢这个植物架</t>
  </si>
  <si>
    <t>This plant stand was incredibly easy to put together and looks great on my new apartment</t>
  </si>
  <si>
    <t>这个植物架非常容易组装，而且在我的新公寓里看起来很棒</t>
  </si>
  <si>
    <t>Plant stand grow light</t>
  </si>
  <si>
    <t>植物架生长灯</t>
  </si>
  <si>
    <t>Pretty easy to put together!</t>
  </si>
  <si>
    <t>很容易组合在一起！</t>
  </si>
  <si>
    <t>A very nice space saver. So far it seems very sturdy.
The hanger area is for a small plant .</t>
  </si>
  <si>
    <t>一个非常好的节省空间的工具。 到目前为止，它看起来非常坚固。
 衣架区域适合放置小植物。</t>
  </si>
  <si>
    <t>Cute and useful</t>
  </si>
  <si>
    <t>可爱又实用</t>
  </si>
  <si>
    <t>This came ready to assemble with -many- pieces. I was worried it would take a long time, but it didn't. The instructions were quite clear and walked you through every step. You can reverse the tall metal piece so it circles to the left or the right, you just have to ensure you follow the directions for the one you want. I was worried it would be a little wobbly, but it turned out to be fairly sturdy. You obviously want to avoid putting really heavy items at the top so it becomes top heavy. The grow lights are rather weak and the seedlings I started were constantly stretching to get more light because it wasn't enough, but they are a decent supplement if it's in a low light area</t>
  </si>
  <si>
    <t>这已经准备好与许多部件组装在一起了。 我担心会花很长时间，但事实并非如此。 说明非常清楚，并引导您完成每一步。 您可以反转高金属片，使其向左或向右旋转，您只需确保遵循您想要的方向即可。 我担心它会有点摇晃，但事实证明它相当坚固。 您显然希望避免将非常重的物品放在顶部，从而使其变得头重脚轻。 生长灯相当弱，我开始种植的幼苗不断伸展以获得更多的光线，因为光线不够，但如果在弱光区域，它们是一个不错的补充</t>
  </si>
  <si>
    <t>Pretty piece to display your plants!</t>
  </si>
  <si>
    <t>漂亮的作品来展示你的植物！</t>
  </si>
  <si>
    <t>This piece was easy to put together and arrived in a timely manner. It came with 3 led lights that are connected so you only need one available outlet for all 3 lights! With a bit of wire management, you can easily make the cords less visible. It looks great in my space and I have no complaints ☺️</t>
  </si>
  <si>
    <t>这件作品很容易组装并且及时到达。 它配有 3 个相连的 LED 灯，因此您只需要一个可用的插座即可连接所有 3 个灯！ 通过一些电线管理，您可以轻松地使电线不那么明显。 它在我的空间里看起来很棒，我没有任何抱怨☺️</t>
  </si>
  <si>
    <t>Time consuming to put together but lovely</t>
  </si>
  <si>
    <t>组装起来很费时间但是很可爱</t>
  </si>
  <si>
    <t>Primarily, this is such a space saver! Compared to my prior plant stand, this one is at least half the size narrower and I appreciate that very much!
The spacing between shelves is sufficient.
Although it doesn’t hold huge pots and plants, it’s very lovely for smaller ones.
It did take about an hour of putting together and figuring out a better placement options available. It’s lightweight but sturdy.
Once completed, the shelf is sturdy. It’s very modern looking. There is an option of also anchoring it to the wall but I did not go that route, I just placed lighter plants on it.
This is a beautiful shelf and I recommend it!
I hope you find my review helpful!</t>
  </si>
  <si>
    <t>首先，这非常节省空间！ 与我之前的植物架相比，这个植物架的尺寸至少窄了一半，我非常感激！
 货架之间的间距足够。
 虽然它不能容纳巨大的花盆和植物，但对于较小的植物来说却非常可爱。
 我们确实花了大约一个小时的时间来整理并找出更好的放置选项。 它重量轻但坚固。
 完成后，架子很坚固。 它看起来非常现代。 也可以选择将其固定在墙上，但我没有走那条路，我只是在上面放置了较轻的植物。
 这是一个漂亮的架子，我推荐它！
 我希望您觉得我的评论有帮助！</t>
  </si>
  <si>
    <t>BACEKOLL Plant Stand Indoor with Grow Lights, 9 Tiered Metal Plant Shelf, 63'' Tall Plant Stand</t>
  </si>
  <si>
    <t>BACEKOLL 室内植物架，带植物灯，9 层金属植物架，63 英寸高植物架</t>
  </si>
  <si>
    <t>This plant stand is gorgeous and so functional too! I love the aesthetic appeal of the grow lights and how nice it all looks in our front room by a gallery wall. My husband didn't have too much difficulty putting it together either. I would recommend this in a heartbeat.</t>
  </si>
  <si>
    <t>这个植物架非常漂亮，而且也很实用！ 我喜欢生长灯的美学吸引力，以及它在我们前厅画廊墙边的样子有多漂亮。 我丈夫把它组装起来也没有太大困难。 我会毫不犹豫地推荐这个。</t>
  </si>
  <si>
    <t>B0CL4WHFVS</t>
  </si>
  <si>
    <t>Easy to assemble by myself, and it looks great on each side of my entertainment center. I like that you get to choose how to place the lights, I did them on a diagonal so the light reached the other shelves below better. Holds a ton of plants. Only downside, it is a little wobbly so I just make sure to hold it steady while dusting it.</t>
  </si>
  <si>
    <t>自己组装起来很容易，而且在我的娱乐中心的每一侧看起来都很棒。 我喜欢你可以选择如何放置灯，我把它们放在对角线上，这样光线可以更好地到达下面的其他架子。 拥有大量植物。 唯一的缺点是，它有点摇晃，所以我在除尘时一定要保持稳定。</t>
  </si>
  <si>
    <t>What I was looking for!</t>
  </si>
  <si>
    <t>我在寻找什么！</t>
  </si>
  <si>
    <t>Honestly I love it! I ended up spray painting the boards black before I put it together to match and I can’t get enough of it.. only down side was I have a lot of plants and I needed more lighting but they have that on Amazon so no biggie!</t>
  </si>
  <si>
    <t>老实说我喜欢它！ 在我把它们放在一起匹配之前，我最终把木板喷成黑色，但我无法得到足够的。唯一的缺点是我有很多植物，我需要更多的照明，但他们在亚马逊上有，所以没什么大不了的！</t>
  </si>
  <si>
    <t>Not same color as pictured</t>
  </si>
  <si>
    <t>颜色与图片不一样</t>
  </si>
  <si>
    <t>I bought this because I have a lighter wood entertainment center similar to what is shown in the photos so I wanted them to match. However, the color of the wood that arrived is so much darker. Very disappointed in the inaccuracy.</t>
  </si>
  <si>
    <t>我买这个是因为我有一个更轻的木制娱乐中心，与照片中显示的类似，所以我希望它们匹配。 然而，到达的木材的颜色要深得多。 对不准确之处感到非常失望。</t>
  </si>
  <si>
    <t>I’m covered in fiber glass</t>
  </si>
  <si>
    <t>我被玻璃纤维覆盖</t>
  </si>
  <si>
    <t>As soon as I opened the box I noticed that there was sparkling stuff all over it LITTLE SHARDS OF FIBERGLASS I have dogs it will do damage to you’re. Pets lungs very disappointed</t>
  </si>
  <si>
    <t>我一打开盒子，就发现里面到处都是闪闪发光的东西，玻璃纤维小碎片，我有狗，它会对你造成伤害。 宠物肺非常失望</t>
  </si>
  <si>
    <t>Love it!!!</t>
  </si>
  <si>
    <t>爱它！！！</t>
  </si>
  <si>
    <t>The stands went together easily and instructions were spot on. Love my new stands</t>
  </si>
  <si>
    <t>支架很容易组合在一起，说明也很准确。 喜欢我的新看台</t>
  </si>
  <si>
    <t>So cute!!!! 10/10</t>
  </si>
  <si>
    <t>太可爱了！！！！  10/10</t>
  </si>
  <si>
    <t>Instructions are very thorough, comes with everything you need &amp; extras!! Sturdy, the shelves are fit for smaller pots!! You can separate them, and play with the placement a lot too!!</t>
  </si>
  <si>
    <t>说明非常详尽，附带您需要的一切和额外的东西！ 坚固，架子适合较小的花盆！ 您可以将它们分开，并且也可以经常调整布局！</t>
  </si>
  <si>
    <t>Perfect addition to my living room. The timer function is clutch and the grow lights  give the perfect amount of nightlight.
I was able to put this together myself in less than an hour. Love it!</t>
  </si>
  <si>
    <t>是我客厅的完美补充。 定时器功能非常重要，生长灯可提供完美的夜光量。
 我自己在不到一个小时的时间内就完成了这些。 爱它！</t>
  </si>
  <si>
    <t>Terrible product</t>
  </si>
  <si>
    <t>糟糕的产品</t>
  </si>
  <si>
    <t>It doesn't look like the picture and two of the lights are not included.</t>
  </si>
  <si>
    <t>它看起来不像图片，而且不包括两个灯。</t>
  </si>
  <si>
    <t>Frames my TV beautifully</t>
  </si>
  <si>
    <t>把我的电视框起来很漂亮</t>
  </si>
  <si>
    <t>Was very easy to assemble.  Shelves are sturdy.  Only thing I would change would be for the USB cord to be longer.  Had to use extension cords for them to reach the outlet behind my TV</t>
  </si>
  <si>
    <t>组装起来非常容易。 架子很坚固。 我唯一想要改变的是 USB 线更长。 必须使用延长线才能到达电视后面的插座</t>
  </si>
  <si>
    <t>This is perfect</t>
  </si>
  <si>
    <t>太棒了</t>
  </si>
  <si>
    <t>I love this plant stand! It’s different, it’s modern, it’s attractive, and it has lights. I think it’s wonderful!</t>
  </si>
  <si>
    <t>我喜欢这个植物架！ 它与众不同，它很现代，很有吸引力，而且有灯光。 我认为这太棒了！</t>
  </si>
  <si>
    <t>So cute</t>
  </si>
  <si>
    <t>太可爱了</t>
  </si>
  <si>
    <t>Love these plant stands! Put them on our stage at church and everyone wants to know where we got them so they can get their own.</t>
  </si>
  <si>
    <t>喜欢这些植物架！ 把它们放在教堂的舞台上，每个人都想知道我们从哪里得到它们，这样他们就可以得到自己的。</t>
  </si>
  <si>
    <t>As advertised</t>
  </si>
  <si>
    <t>正如广告所言</t>
  </si>
  <si>
    <t>Took a while to setup, but happy with the finished product.</t>
  </si>
  <si>
    <t>设置花了一些时间，但对成品很满意。</t>
  </si>
  <si>
    <t>This was pretty easy to put together.  Took a few times looking at the directions and undoing it once and re screwing some bolts.
This is just gorgeous when its up.  The lights have been easy to use. I did think that the shelves were bigger than they were but it works for me.
I didn't realize that they needed to be plugged into a USB outlet. I have extra so it worked out fine.</t>
  </si>
  <si>
    <t>这很容易组合在一起。 花了几次时间查看说明并松开一次并重新拧紧一些螺栓。
 当它起来时，这真是太漂亮了。 灯很容易使用。 我确实认为架子比实际的要大，但这对我有用。
 我没有意识到它们需要插入 USB 插座。 我有多余的，所以效果很好。</t>
  </si>
  <si>
    <t>Easy to assemble and looks great!</t>
  </si>
  <si>
    <t>易于组装且看起来很棒！</t>
  </si>
  <si>
    <t>Looks great</t>
  </si>
  <si>
    <t>看起来很棒</t>
  </si>
  <si>
    <t>It comes with zip ties to help hide cables. It looks very nice against my wall. A little pricey but overall I’m satisfied. No issues so far. I recommend using a drill with allen bit because some pieces don’t quite match up with the hole and it’s easier to just to force it through with a drill.</t>
  </si>
  <si>
    <t>它配有扎带，有助于隐藏电缆。 它靠在我的墙上看起来非常漂亮。 有点贵，但总的来说我很满意。 到目前为止没有问题。 我建议使用带有六角钻头的钻头，因为有些零件与孔不太匹配，并且用钻头将其强行穿过会更容易。</t>
  </si>
  <si>
    <t>Love these</t>
  </si>
  <si>
    <t>喜欢这些</t>
  </si>
  <si>
    <t>These are gorgeous! Not only are they beautiful but they enable me to free up much needed living space. The directions are a bit sketchy but the outcome is worth the trouble.</t>
  </si>
  <si>
    <t>这些太漂亮了！ 它们不仅漂亮，而且使我能够腾出急需的生活空间。 方向有点粗略，但结果是值得的。</t>
  </si>
  <si>
    <t>Just what I was looking for</t>
  </si>
  <si>
    <t>正是我一直在寻找的</t>
  </si>
  <si>
    <t>Needed new plant stand and these were perfect for what I was looking for!! Wish the shelves were a tad bit bigger for larger plants as well but it serves its purpose I love them regardless they work fine for me thank you</t>
  </si>
  <si>
    <t>需要新的植物架，这些非常适合我正在寻找的东西！ 希望架子对于较大的植物来说也大一点，但它达到了它的目的，我喜欢它们，不管它们对我来说效果很好，谢谢</t>
  </si>
  <si>
    <t>10 out of 10</t>
  </si>
  <si>
    <t>10 分（满分 10 分）</t>
  </si>
  <si>
    <t>I absolutely adore this plant stand! I was able to assemble it by myself &amp; it seems really sturdy. It holds a ton of plants too! I definitely recommend this!</t>
  </si>
  <si>
    <t>我非常喜欢这个植物架！ 我能够自己组装它，而且看起来非常坚固。 它也容纳了大量的植物！ 我绝对推荐这个！</t>
  </si>
  <si>
    <t>Showstopper plant stand.</t>
  </si>
  <si>
    <t>引人注目的植物摊位。</t>
  </si>
  <si>
    <t>Beautiful plant stand. I love it. Can’t wait to put plants on it. I haven’t yet put the spotlight on it. If you have the space get this stand.</t>
  </si>
  <si>
    <t>美丽的植物架。 我喜欢它。 迫不及待地想把植物放在上面。 我还没有把焦点放在它身上。 如果你有空间，就买这个架子。</t>
  </si>
  <si>
    <t>Size reference</t>
  </si>
  <si>
    <t>尺寸参考</t>
  </si>
  <si>
    <t>These stands are awesome! These are my stands next to a 65” tv for reference. They are the perfect size for me personally. Lights and everything work great. Assembly was easy to moderate. Just go slow and build them both at the same time.</t>
  </si>
  <si>
    <t>这些摊位太棒了！ 这些是我在 65 英寸电视旁边的支架，供参考。 它们的尺寸非常适合我个人。 灯和一切都运转良好。 集会很容易调节。 慢慢来，同时构建它们。</t>
  </si>
  <si>
    <t>Great Gift</t>
  </si>
  <si>
    <t>很棒的礼物</t>
  </si>
  <si>
    <t>We gave this to our daughter and son-in law as a house warming gift. Their new home has very limited natural sunlight and this was perfect.</t>
  </si>
  <si>
    <t>我们把这个作为乔迁礼物送给了我们的女儿和女婿。 他们的新家的自然阳光非常有限，这是完美的。</t>
  </si>
  <si>
    <t>Gorgeous heavy duty stand adding a home vibe to my apartment</t>
  </si>
  <si>
    <t>华丽的重型支架为我的公寓增添了家居氛围</t>
  </si>
  <si>
    <t>Attractive plant stands</t>
  </si>
  <si>
    <t>有吸引力的植物架</t>
  </si>
  <si>
    <t>I like this set of plant stands.  The sun lights have a push button timer, so you can set it to go on/off every 6, 8 or 12 hours.  The instructions are clear, and long.  Every part is labeled with a letter, and each step of the process shows which letters and how many to use, plus it includes diagrams.  One of the steps (I think it was step 3) had the wrong letter listed of the part needed.  However, the diagram showed a picture, so we were able to figure it out. It takes a while to put together, about an hour for both.  I recommend two people putting this together.  The shelves are not too big, enough room for a small plant on each shelve.  It looks nice in the living room.  Can also be used for pictures or knickknacks.</t>
  </si>
  <si>
    <t>我喜欢这套植物架。 太阳灯有一个按钮定时器，因此您可以将其设置为每 6、8 或 12 小时打开/关闭。 说明很清楚，而且很长。 每个部分都标有一个字母，该过程的每个步骤都会显示要使用哪些字母和多少个字母，此外还包括图表。 其中一个步骤（我认为是步骤 3）列出了所需零件的错误字母。 不过，图表显示了图片，所以我们能够弄清楚。 组装起来需要一段时间，大约两个小时。 我建议两个人把它放在一起。 架子不是太大，每个架子上都有足够的空间放置一株小植物。 放在客厅里看起来不错。 也可用于图片或小摆设。</t>
  </si>
  <si>
    <t>Nice but much smaller than it actually looked</t>
  </si>
  <si>
    <t>不错，但比实际看起来小得多</t>
  </si>
  <si>
    <t>Love love love</t>
  </si>
  <si>
    <t>爱，爱，爱</t>
  </si>
  <si>
    <t>I love this shelf!</t>
  </si>
  <si>
    <t>我喜欢这个架子！</t>
  </si>
  <si>
    <t>Very nice</t>
  </si>
  <si>
    <t>很不错</t>
  </si>
  <si>
    <t>Very easy to assemble, I did it myself.  I liked that it can be moved to any place, the backlight is very easy to install using adhesive tape.  I advise you to purchase if the design suits you.  I give it 5 stars.</t>
  </si>
  <si>
    <t>组装非常简单，我自己组装的。 我喜欢它可以移动到任何地方，背光很容易使用胶带安装。 如果设计适合您，我建议您购买。 我给它 5 颗星。</t>
  </si>
  <si>
    <t>2 Plant stand decor with slight blemish</t>
  </si>
  <si>
    <t>2 植物架装饰有轻微瑕疵</t>
  </si>
  <si>
    <t>Sturdy, easy to assemble and worth the price for these duel plant stands. I had envisioned them in my Foyer with a water fountain in the middle. The only negative that the product arrived with part of the veneer missing and an attempt to cover it up was done. I didn't bother to return because I had already assembled one of them and half-way of the second when I noticed it. Otherwise I would have returned it for another one.</t>
  </si>
  <si>
    <t>这些双植物支架坚固、易于组装且物有所值。 我曾设想它们在我的门厅里，中间有一个喷泉。 唯一的缺点是产品到达时部分饰面缺失，并试图将其覆盖。 我没有费心回去，因为当我注意到的时候，我已经组装了其中一个，第二个已经组装到一半了。 否则我会退回另一件。</t>
  </si>
  <si>
    <t>Plants</t>
  </si>
  <si>
    <t>植物</t>
  </si>
  <si>
    <t>Love these!  Exactly as presented and beautiful in our home</t>
  </si>
  <si>
    <t>喜欢这些！ 与我们家里的展示一模一样，非常漂亮</t>
  </si>
  <si>
    <t>Great for plant lighting</t>
  </si>
  <si>
    <t>非常适合植物照明</t>
  </si>
  <si>
    <t>Our plants are growing like crazy. Love that it accents our room.</t>
  </si>
  <si>
    <t>我们的植物疯狂地生长。 喜欢它点缀我们的房间。</t>
  </si>
  <si>
    <t>This stand is so pretty in my living room, looks just like the picture.</t>
  </si>
  <si>
    <t>这个架子放在我的客厅里非常漂亮，看起来就像图片一样。</t>
  </si>
  <si>
    <t>Very nice display</t>
  </si>
  <si>
    <t>非常好的显示</t>
  </si>
  <si>
    <t>Perfect home for my house plants.</t>
  </si>
  <si>
    <t>我的室内植物的完美家园。</t>
  </si>
  <si>
    <t>Beauty and functionality!</t>
  </si>
  <si>
    <t>美观又实用！</t>
  </si>
  <si>
    <t>Item was listed as 2 day prime but was delayed and took 8 days, one of the shelves is scratched. But once we got it assembled (30 mins) I didn’t even care about the 2 negatives, this is Beautiful and stylish in front of our big window and fits perfectly!  It holds so many of my sm and med size pots. And it’s very sturdy! We have it on carpet and didn’t secure it and it’s solid…we even have our water growing shoots on here. Highly recommend, you won’t be disappointed</t>
  </si>
  <si>
    <t>商品被列为 2 天黄金期，但被推迟了 8 天，其中一个货架被划伤。 但一旦我们把它组装好（30 分钟），我什至不关心 2 个负面因素，这在我们的大窗户前很漂亮、很时尚，而且非常适合！ 它可以容纳我的很多小号和中号花盆。 而且非常坚固！ 我们把它放在地毯上，但没有固定它，它很坚固……我们甚至在这里放了水生芽。 强烈推荐，你不会失望的</t>
  </si>
  <si>
    <t>Beauty and function</t>
  </si>
  <si>
    <t>美观与功能</t>
  </si>
  <si>
    <t>Assembly was clear but I’m glad it’s over.  The pair look so attractive on either side of my tv.  So many cute little shelves to put plants and knickknacks on.  Construction is solid.  The value of them coming as a pair is amazing.</t>
  </si>
  <si>
    <t>大会很清楚，但我很高兴它结束了。 这对情侣在我电视的两边看起来都很有吸引力。 有很多可爱的小架子，可以放置植物和小摆设。 建筑坚固。 它们作为一对的价值是惊人的。</t>
  </si>
  <si>
    <t>The advertising picture showed a black frame with lighter colored shelves that made the unit really stand out and I was excited for it to arrive.  The shelves that came were dark colored and cheap looking. It serves its purpose but If I had seen this dark colored unit in a store for the listing price, I would not have bought it.</t>
  </si>
  <si>
    <t>广告图片显示了一个黑色的框架和浅色的架子，使该装置真正脱颖而出，我很高兴它的到来。 送来的架子是深色的，看起来很廉价。 它达到了它的目的，但如果我在商店里以上市价格看到这个深色单元，我就不会买它。</t>
  </si>
  <si>
    <t>Great product!</t>
  </si>
  <si>
    <t>很棒的产品！</t>
  </si>
  <si>
    <t>Skeptical at first, nice quality of materials, easy assembly instructions, holes lined up perfectly, extra hardware included. Could be a little unsteady on carpeting around kids and probably cats. Definitely should use included anchoring hardware. Nice lights but will require drilling pilot holes for mounting screws.
Definitely buy again if needed.</t>
  </si>
  <si>
    <t>起初持怀疑态度，材料质量好，组装说明简单，孔排列完美，包括额外的硬件。 在孩子和猫周围铺地毯可能会有点不稳定。 绝对应该使用附带的锚固硬件。 灯不错，但需要钻导向孔来安装螺丝。
 如果需要的话肯定会再次购买。</t>
  </si>
  <si>
    <t>Disappointing For what we got</t>
  </si>
  <si>
    <t>对于我们所得到的感到失望</t>
  </si>
  <si>
    <t>Bought this for the wife to fit her plants on and get rid of the bakers rack they were sitting on. She picked it thinking it would be great to hold plants, she had high anticipation, until I put it together and she saw the actual size and spacing, then the reality set in, major disappointment and frustration. The shelves are too small to hold anything bigger than 4-inch in diameter. The pictures depict hanging plants on the sides, it'll fall over with too big of a plant... if you are growing cactuses or small herb planters, it might hold them. The shelving spacing does not allow for tall plants. Again, really disappointing.</t>
  </si>
  <si>
    <t>为妻子买了这个，用来安装她的植物，并摆脱他们坐在上面的面包架。 她选择了它，认为拿着植物会很棒，她有很高的期望，直到我把它放在一起，她看到了实际的尺寸和间距，然后现实就出现了，巨大的失望和沮丧。 架子太小，无法容纳直径超过 4 英寸的任何物品。 这些图片描绘了侧面悬挂的植物，太大的植物会倒下……如果您种植仙人掌或小型药草花盆，它可能会固定它们。 搁架间距不允许种植高大的植物。 再次，真的令人失望。</t>
  </si>
  <si>
    <t>Does the trick</t>
  </si>
  <si>
    <t>有窍门吗</t>
  </si>
  <si>
    <t>Wanted something that had some style. This is it. I gave a 4 because it was bulky to assemble and a bit heavy, but we like it. I move my orchids about 2 times a week, so they get the light they need. It would be perfect for low lights plants.
Addendum------Had this for about a month Light burned out-- No one to contact--Bummer!!!!!</t>
  </si>
  <si>
    <t>想要有某种风格的东西。 就是这个。 我给了 4 分，因为它组装起来很笨重，而且有点重，但我们喜欢它。 我每周大约移动兰花两次，以便它们获得所需的光照。 它非常适合弱光植物。
 附录------这个已经用了大约一个月了 灯坏了--没有人可以联系--真糟糕！！！！</t>
  </si>
  <si>
    <t>Great look!</t>
  </si>
  <si>
    <t>好看！</t>
  </si>
  <si>
    <t>These stands look beautiful in any room - together or separate! Shelves are smaller (shorter) than expected, but they still work well for smaller plants and/or knicknacks. If we had the room, I would purchase a second set.</t>
  </si>
  <si>
    <t>这些支架在任何房间里看起来都很漂亮 - 一起或分开！ 架子比预期的要小（短），但它们仍然适用于较小的植物和/或小摆设。 如果我们有房间，我会购买第二套。</t>
  </si>
  <si>
    <t>Perfect</t>
  </si>
  <si>
    <t>完美的</t>
  </si>
  <si>
    <t>Good size, sleek and easy to put together. Love these plant stands!</t>
  </si>
  <si>
    <t>尺寸合适，时尚且易于组装。 喜欢这些植物架！</t>
  </si>
  <si>
    <t>Frustration</t>
  </si>
  <si>
    <t>挫折</t>
  </si>
  <si>
    <t>Hello I love the stand itself BUT some of the parts didn’t fit !!! It’s was very frustrating but I managed to make it work .</t>
  </si>
  <si>
    <t>您好，我喜欢支架本身，但有些零件不合适！ 这非常令人沮丧，但我设法让它发挥作用。</t>
  </si>
  <si>
    <t>MY PLANTS LOVE THIS!</t>
  </si>
  <si>
    <t>我的植物喜欢这个！</t>
  </si>
  <si>
    <t>I ABSOLUTELY LOVE THE RESULTS AFTER PUTTING SO MANY PLANTS ON THIS! GIVES THE VIBES OF NATURAL BEAUTY AND I LEAVE THE GROW LIGHTS ON FULL TIME. ONLY THING THAT I WAS A BIT DISSAPPOINTED IN IT IS WHEN LOOKING AT THE AD PICS THEY APPEAR TO LOOK TALLER THEN THEN THEY REALLY ARE. SPECIALLY SINCE I PUT THEM ON BOTH SIDES OF MY TV. BUT OVERALL GREAT PRODUCT, STURDY, AND VERY EASY TO PUT TOGETHER!</t>
  </si>
  <si>
    <t>我非常喜欢在上面放了这么多植物后的结果！ 营造出自然之美的氛围，我让植物生长灯一直开着。 唯一让我有点失望的是，当我看广告图片时，它们看起来比实际身高要高。 特别是因为我把它们放在电视的两侧。 但总体而言，这是一款很棒的产品，坚固且易于组装！</t>
  </si>
  <si>
    <t>I only gave it 4 stars because it looks a little cheap but overall a nice addition to the living room. It's small which is nice but the other issues are the shelves are very small so you can't put a medium sized plant on it. Have to be careful not to smack you head because the top shelf stick out right at head height. Overall it's a great little plant stand. I love the lights. I would not recommend it if it did not have the lights.</t>
  </si>
  <si>
    <t>我只给它四颗星，因为它看起来有点便宜，但总体来说是客厅的一个不错的补充。 它很小，这很好，但其他问题是架子很小，所以你不能在上面放中型植物。 必须小心不要打到你的头，因为顶部的架子正好伸出头的高度。 总的来说，这是一个很棒的小植物架。 我喜欢灯光。 如果没有灯的话我不会推荐它。</t>
  </si>
  <si>
    <t>Exceeded My Expectations</t>
  </si>
  <si>
    <t>超出了我的预期</t>
  </si>
  <si>
    <t>This is the highlight of my living room and creates the perfect modern/down to earth ambiance!!!</t>
  </si>
  <si>
    <t>这是我客厅的亮点，营造出完美的现代/脚踏实地的氛围！</t>
  </si>
  <si>
    <t>Overall, it is as pictured. I should have paid more attention to dimensions (shelf size and distance between shelves, overall height). I like it, will serve its purpose until I can move the larger plants out to screened porch.</t>
  </si>
  <si>
    <t>总体来说就是如图所示。 我应该更加注意尺寸（架子尺寸和架子之间的距离、整体高度）。 我喜欢它，它将达到它的目的，直到我可以将较大的植物移到屏蔽门廊。</t>
  </si>
  <si>
    <t>Smaller than expected</t>
  </si>
  <si>
    <t>比预期小</t>
  </si>
  <si>
    <t>The design is beautiful and was very easy to assemble.  Came packed very well so there was no damage or scratches to any parts. The shelves themselves are smaller than I expected so it will only hold my smaller plants.  Still would recommend to any plant lovers out there .</t>
  </si>
  <si>
    <t>设计很漂亮而且很容易组装。 包装得非常好，所以没有任何部件损坏或划痕。 架子本身比我想象的要小，所以它只能容纳我较小的植物。 仍然会推荐给任何植物爱好者。</t>
  </si>
  <si>
    <t>Worth the effort.</t>
  </si>
  <si>
    <t>值得努力。</t>
  </si>
  <si>
    <t>This plant stand takes some time to assemble, but it's totally worth it. I love the design, it's very unique. You can purchase Command light clips to attach to the back of the unit to hide the cords to the lights. Once assembled, the stands are lightweight and easy to move.</t>
  </si>
  <si>
    <t>这个植物架需要一些时间来组装，但完全值得。 我喜欢这个设计，它非常独特。 您可以购买 Command 灯夹，将其固定在设备背面以隐藏灯线。 组装后，支架重量轻且易于移动。</t>
  </si>
  <si>
    <t>Charming &amp; Practical</t>
  </si>
  <si>
    <t>迷人又实用</t>
  </si>
  <si>
    <t>My plants love the grow lights, I love the look of the stand.  It adds charm to the living room.</t>
  </si>
  <si>
    <t>我的植物喜欢生长灯，我喜欢支架的外观。 它为客厅增添了魅力。</t>
  </si>
  <si>
    <t>Not great assembly, but great design!</t>
  </si>
  <si>
    <t>不是出色的组装，而是出色的设计！</t>
  </si>
  <si>
    <t>Ok so assembly took some effort. For one, the directions and labels did not always match. Secondly, a section of metal tubing was slightly dented and I had to bend it open to complete assembly.
That said, I absolutely love how it turned out. Once I got through the issues, the rest of the assembly went smoothly. The structure is sturdy and not very heavy. Overall, I’m really pleased!</t>
  </si>
  <si>
    <t>好吧，组装需要一些努力。 其一，说明和标签并不总是相符。 其次，一段金属管有轻微凹痕，我必须将其弯曲打开才能完成组装。
 也就是说，我非常喜欢它的结果。 一旦我解决了这些问题，集会的其余部分就顺利进行了。 结构坚固且不是很重。 总的来说，我真的很高兴！</t>
  </si>
  <si>
    <t>I love the idea. Putting it together wasn’t too difficult. All the tools are included plus extra screws. Some of the sleeves are very small.</t>
  </si>
  <si>
    <t>我喜欢这个主意。 将它们放在一起并不太困难。 包括所有工具以及额外的螺钉。 有些袖子非常小。</t>
  </si>
  <si>
    <t>makes even ugly plants look great!</t>
  </si>
  <si>
    <t>即使是丑陋的植物也能变得很棒！</t>
  </si>
  <si>
    <t>I always wanted another plant stand set to put on each side of my existing plant shelf structure. As soon as I saw the picture of the "BACEKOLL Plant Stand Indoor with Grow Lights, 6 Tiered Tall Plant Shelf, 63" Metal Plant Stand " pop up I ordered it without even reading the description. to my pleasant surprise the set of 2 tall stands even includes a set of grow lights.
I had my handyman set up the stands, my hands are too arthritic right now to tighten so many screws. It took him about 75 minutes to put it all together. The stands look great, they do come with ties to secure them to a wall so they do not fall over. Unfortunately I cannot use them since I have a stacked brick wall on one side and a window frame on the other, so I put two 12 pound exercise kettle bells on the bottom which does stabilize the structure. I have not attached the grow lights since i am still rearranging the plants from shelf to shelf. I do not have any hanging plants yet either, it looks like the hanging baskets/pots need to be kind of small.
This is a very nice set and it refreshed my plant set up tremendously.
When I ordered it the price was $140, it has gone up to $155 which is still in the mid range for tall plant stands with grow lights.</t>
  </si>
  <si>
    <t>我一直想要在现有植物架结构的每一侧放置另一个植物架。 当我看到“BACEKOLL 室内植物架，带植物灯，6 层高植物架，63 英寸金属植物架”的图片时，我什至没有阅读说明就订购了它。令我惊喜的是，这套 2 个高植物架支架甚至包括一套生长灯。
 我让勤杂工搭建了支架，我的手现在关节炎太严重，无法拧紧这么多螺丝。 他花了大约 75 分钟才将所有内容整合在一起。 这些支架看起来很棒，它们确实配有系带，可以将它们固定在墙上，这样它们就不会翻倒。 不幸的是，我无法使用它们，因为我的一侧有堆叠的砖墙，另一侧有窗框，所以我在底部放了两个 12 磅的健身壶铃，这确实稳定了结构。 我还没有安装生长灯，因为我仍在将植物从一个架子重新排列到另一个架子。 我也没有任何悬挂植物，看起来吊篮/盆需要有点小。
 这是一套非常好的套装，它极大地刷新了我的植物设置。
 当我订购它时，价格是 140 美元，现在已经涨到 155 美元，对于带有生长灯的高大植物架来说，这个价格仍然处于中等水平。</t>
  </si>
  <si>
    <t>These work GREAT</t>
  </si>
  <si>
    <t>这些效果很好</t>
  </si>
  <si>
    <t>I can put my herbs on here and they'll be taking care of all year. I really recommend this to anyone who loves keeping their herbs alive and thriving all year long. Also the look of these are spectacular and add a next dimension to you're home.</t>
  </si>
  <si>
    <t>我可以把我的草药放在这里，它们会照顾一整年。 我真的向那些喜欢让草药全年保持活力和茂盛的人推荐这个。 这些产品的外观也非常壮观，为您的家增添了新的维度。</t>
  </si>
  <si>
    <t>Impressive &amp; Versatile</t>
  </si>
  <si>
    <t>令人印象深刻且多才多艺</t>
  </si>
  <si>
    <t>These plant stands were easy but a little time consuming to put together.  They did come with straps to attach to a wall to keep from tipping, but I have no animals nor children so I didn’t use them.  The stands are sturdy and sit nicely on my flooring
I like that you can use the lights or not. I’m still experimenting with the best way to attach them.  Some black zip ties were provided, but I’m not sure I like the look of it.
I also like that I’m able to use them in my wide doorway area but that they can also be placed closer to each other as well. Can’t wait to get some additional plants.
I will be buying another set for a gift, everyone that has seen them have been impressed!</t>
  </si>
  <si>
    <t>这些植物架很容易组装，但需要花费一些时间。 它们确实配有带子，可以固定在墙上以防止翻倒，但我没有动物，也没有孩子，所以我没有使用它们。 支架很坚固，可以很好地放在我的地板上
我喜欢你可以使用灯或不使用灯。 我仍在尝试连接它们的最佳方法。 提供了一些黑色拉链领带，但我不确定我喜欢它的外观。
 我还喜欢能够在宽阔的门口区域使用它们，但它们也可以放置得彼此更近。 迫不及待地想获得一些额外的植物。
 我将再购买一套作为礼物，每个看过它们的人都印象深刻！</t>
  </si>
  <si>
    <t>These are two beautiful plant stand, very sturdy and make the space it's in stand out. It takes a little time to put it all together, but it's worth it.</t>
  </si>
  <si>
    <t>这是两个漂亮的植物架，非常坚固，使其所在的空间脱颖而出。 将所有内容整合在一起需要一些时间，但这是值得的。</t>
  </si>
  <si>
    <t>My favorite look</t>
  </si>
  <si>
    <t>我最喜欢的造型</t>
  </si>
  <si>
    <t>I love the look of this stand! It was super easy to put together and it looks so good in my dining room! My only issue is the bottom. In the picture, it shows that there's room at the bottom for plants. But when assembled, there is no room. That was a bummer since I needed that extra room for larger plants. It's not really the best stand for big plants. Only small and medium. But overall, I still love it!</t>
  </si>
  <si>
    <t>我喜欢这个摊位的外观！ 它非常容易组装，而且在我的餐厅里看起来非常好！ 我唯一的问题是底部。 从图中可以看出，底部有空间可以种植植物。 但组装起来后，就没有空间了。 这真是太糟糕了，因为我需要额外的空间来种植更大的植物。 这并不是大型植物的最佳支架。 只有小型和中型。 但总的来说，我还是很喜欢它！</t>
  </si>
  <si>
    <t>Modern Plant Stands</t>
  </si>
  <si>
    <t>现代植物架</t>
  </si>
  <si>
    <t>Great looking, functional and robust.  I like them!</t>
  </si>
  <si>
    <t>外观精美、功能齐全、坚固耐用。 我喜欢他们！</t>
  </si>
  <si>
    <t>Such a great stand</t>
  </si>
  <si>
    <t>这么棒的展位</t>
  </si>
  <si>
    <t>I've been eyeing this stand for a while. I finally ordered and boy I'm glad I did -- no longer available! Was a little tricky putting it together but not impossible.  Absolutely love it-- the lights  in the evening are very nice</t>
  </si>
  <si>
    <t>我关注这个摊位有一段时间了。 我终于订购了，天哪，我很高兴我这么做了——不再可用了！ 将其放在一起有点棘手，但并非不可能。 非常喜欢这里——晚上的灯光非常漂亮</t>
  </si>
  <si>
    <t>Looks great! Easy to assemble. Very sturdy. Perfect for my small plants.</t>
  </si>
  <si>
    <t>看起来很棒！ 易于组装。 非常坚固。 非常适合我的小植物。</t>
  </si>
  <si>
    <t>B09WHYLCDF</t>
  </si>
  <si>
    <t>Misleading</t>
  </si>
  <si>
    <t>误导性的</t>
  </si>
  <si>
    <t>The faux wood was dark and cheap.  The shelves were so small you could only put a small pot on the biggest shelves, and the height was no where near, what it showed</t>
  </si>
  <si>
    <t>人造木颜色深色且廉价。 架子太小了，最大的架子上只能放一个小盆子，而且高度也差不了多少，这说明</t>
  </si>
  <si>
    <t>Frustrating assembly</t>
  </si>
  <si>
    <t>令人沮丧的组装</t>
  </si>
  <si>
    <t>It’s sturdy all right with a metal frame, but no less than three bolt holes were off by more than 1/8th inch and had to be drilled out. There’s also no room for larger plants.</t>
  </si>
  <si>
    <t>它采用金属框架，非常坚固，但不少于三个螺栓孔偏离了超过 1/8 英寸，必须钻孔。 也没有空间容纳更大的植物。</t>
  </si>
  <si>
    <t>Very cute</t>
  </si>
  <si>
    <t>非常可爱</t>
  </si>
  <si>
    <t>Very cute plant stand and very sturdy. Putting it together was easy enough even though a few of the holes didn't line up perfectly. My family and I are very happy with the purchase. It's very complimentary decor.</t>
  </si>
  <si>
    <t>非常可爱的植物架，而且非常坚固。 尽管有些孔没有完美对齐，但将其组装起来还是很容易的。 我和我的家人对购买感到非常满意。 这是非常免费的装饰。</t>
  </si>
  <si>
    <t>B09WHYQ7PJ</t>
  </si>
  <si>
    <t>10/10 would recommend</t>
  </si>
  <si>
    <t>10/10 会推荐</t>
  </si>
  <si>
    <t>It is hard if you’ve never built anything in your entire life. And it’s only time consuming if you’re, again, a beginner or by yourself building it. I love the way it came out, and the package wasn’t too heavy, but once you build it, it’s light.
It has Good quality, and once those screws are in, no matter what you do, it staying together. The size is just right for any room with an open space, 10/10 would recommend.</t>
  </si>
  <si>
    <t>如果你一生中从未建造过任何东西，那就很难了。 如果您是初学者或自己构建它，那么这只会耗费时间。 我喜欢它的外观，而且包装并不太重，但一旦你构建它，它就会很轻。
 它质量很好，一旦拧入螺钉，无论您做什么，它都会保持在一起。 尺寸适合任何有开放空间的房间，10/10 会推荐。</t>
  </si>
  <si>
    <t>Not grow lights</t>
  </si>
  <si>
    <t>不是植物生长灯</t>
  </si>
  <si>
    <t>I bought this to replace the unit i had with no lights. Had I known these were just clamp on lights, I could have saved myself the trouble and gotten real grow lights. My plants are deteriorating so I don’t think these are real</t>
  </si>
  <si>
    <t>我买这个是为了替换我没有灯的装置。 如果我知道这些只是夹式灯，我就可以省去麻烦并获得真正的生长灯。 我的植物正在恶化，所以我认为这些不是真的</t>
  </si>
  <si>
    <t>Awesome</t>
  </si>
  <si>
    <t>Anniversary gift for wife. Very easy to put together. Wife loves it. Lights look cool too.</t>
  </si>
  <si>
    <t>送给妻子的周年纪念礼物。 非常容易组合在一起。 妻子很喜欢。 灯看起来也很酷。</t>
  </si>
  <si>
    <t>Great!!</t>
  </si>
  <si>
    <t>伟大的！！</t>
  </si>
  <si>
    <t>Lightweight, easy to assemble, sturdy! This thing is great.  I love it!!</t>
  </si>
  <si>
    <t>重量轻，易于组装，坚固！ 这东西很棒。 我喜欢它！！</t>
  </si>
  <si>
    <t>Plants love it!</t>
  </si>
  <si>
    <t>植物喜欢它！</t>
  </si>
  <si>
    <t>It’s amazing how much more room I have in my kitchen. It changes my room so much. Loving it!</t>
  </si>
  <si>
    <t>令人惊奇的是我的厨房里有这么多的空间。 它使我的房间发生了很大的变化。 爱它！</t>
  </si>
  <si>
    <t>Incredibly hard to put together</t>
  </si>
  <si>
    <t>组合起来极其困难</t>
  </si>
  <si>
    <t>These shelves look cool, but they’ve taken me 12 hours to put together and I’m still not done. When I initially received the package, the whole bag of screws was just left in the hallway and one of my neighbors picked it up. The screws  were not even in the package. The pieces do not fit together properly. The welds aren’t done very well, so I’m honestly nervous to put some of my plants on here. I would honestly recommend just going and buying a shelf in person so you know what you’re gonna get.
Update, the company reached out to me about my bad experience through Amazon messenger. I don’t know how to even respond to their message. Again I would highly suggest not purchasing the shelves. It is not worth the headache.</t>
  </si>
  <si>
    <t>这些架子看起来很酷，但我花了 12 个小时才组装好，但还没完成。 当我最初收到包裹时，整袋螺丝被留在走廊上，我的一个邻居捡起了它。 螺丝甚至不在包装中。 这些部件不能正确地组合在一起。 焊接做得不太好，所以老实说我很紧张把我的一些植物放在这里。 老实说，我建议您亲自去购买一个架子，这样您就知道会得到什么。
 更新，该公司通过 Amazon Messenger 联系了我，讲述了我的糟糕经历。 我什至不知道如何回复他们的消息。 我再次强烈建议不要购买货架。 这不值得让人头疼。</t>
  </si>
  <si>
    <t>for the price I expect better quality</t>
  </si>
  <si>
    <t>对于这个价格我期望更好的质量</t>
  </si>
  <si>
    <t>basically all of the legs are flared outward from the inset screw hole assembly being hammered into it during manufacturing, and are unevenly cut, not square, so when they are screwed in, they are not flush, and not straight.
Part in question is labeled as "B" ....... both ends of almost all these parts are not useable in the current condition.
Another Amazon purchase, another disappointment
******************************
*UPDATED*
I managed to grind all of the edges that weren't flat flush, and I got it put together. looks fantastic now that it's together and I'm content.
I've updated from 1 to 5, because the company reached out to me less than 24hrs after I posted my review and offered me a full refund, not even requiring the product returned, which I politely declined because I don't feel right getting a full refund for a product I have put together that functions as it is intended to.
Yes I was disappointed when I got it and saw all of the metal parts or bowed and flared and weren't flushed, and I had to do a little extra work to get it put together and make it proper, but once I did, I'm very satisfied.
I've purchased a lot of stuff over the years off of Amazon and I have never had any of them offer a full refund based on a disappointed customer review.
Just based on that fact alone, the next plant stand I need to buy will come from them 👍🏼
excellent customer attention and service as it should be</t>
  </si>
  <si>
    <t>基本上所有的腿都是从制造过程中锤入的嵌入式螺钉孔组件向外张开的，并且切割不均匀，不是方形的，因此当它们拧入时，它们不齐平，也不笔直。
 有问题的部件被标记为“B”......几乎所有这些部件的两端在当前条件下都无法使用。
 又一次亚马逊购买，又一次失望
 **********************************
  *更新*
 我设法磨掉所有不平齐的边缘，然后把它放在一起。 现在看起来棒极了，它们在一起了，我很满意。
 我已经从 1 更新到 5，因为在我发布评论后不到 24 小时，该公司就联系了我，并向我提供全额退款，甚至不需要退回产品，我礼貌地拒绝了，因为我觉得不合适对我组装的产品按预期功能全额退款。
 是的，当我拿到它并看到所有金属部件或弯曲、张开且没有冲洗时，我很失望，我必须做一些额外的工作才能将其组装在一起并使其正确，但一旦我这样做了，我我很满意。
 多年来，我从亚马逊购买了很多东西，但从未见过他们因失望的客户评论而提供全额退款。
 仅基于这一事实，我需要购买的下一个植物架将来自他们👍🏼
 出色的客户关注和应有​​的服务</t>
  </si>
  <si>
    <t>Que se va a ver muy bonito con mis plantas</t>
  </si>
  <si>
    <t>和我的植物一起看起来会非常漂亮。</t>
  </si>
  <si>
    <t>Me encanta igual que en el catálogo</t>
  </si>
  <si>
    <t>我喜欢它，就像目录中一样</t>
  </si>
  <si>
    <t>The bars that hold the shelves not real secure</t>
  </si>
  <si>
    <t>固定架子的栏杆并不真正安全</t>
  </si>
  <si>
    <t>One of bars that holds the shelves is loose like weld broke
It is flimsy can move the bar up and down. The others aren't like that
I put it all together and only noticed it when I put the shelf on it
You can move it up and down
I'm not happy about it
Not gonna send it back but gonna have to figure out how to make it connected ?
A weld ?  JB glue?  Idk what to do
I'm afraid to put anything on it but an air plant</t>
  </si>
  <si>
    <t>固定架子的一根杆松动，就像焊缝断裂一样
它很脆弱，可以上下移动杆。 其他人不是这样的
我把它们放在一起，直到我把架子放在上面时才注意到
您可以上下移动它
我对此并不满意
不会将其退回，但必须弄清楚如何将其连接起来？
 焊缝？  JB胶水？ 我不知道该怎么办
我不敢在上面放任何东西，除了空气植物</t>
  </si>
  <si>
    <t>This is exactly what I have been wanting.  I have had many compliments. I did end up ordering two extra grow lights. But all in all I am very happy with my purchase. When I accumulate more plans, I’ll probably buy another set.</t>
  </si>
  <si>
    <t>这正是我一直想要的。 我得到了很多赞美。 我最终确实订购了两个额外的生长灯。 但总而言之，我对我的购买感到非常满意。 当我积累更多计划时，我可能会再购买一套。</t>
  </si>
  <si>
    <t>nice for small plants</t>
  </si>
  <si>
    <t>适合小植物</t>
  </si>
  <si>
    <t>this not for large plants, although they can be place between the two stands.</t>
  </si>
  <si>
    <t>这不适用于大型植物，尽管它们可以放置在两个支架之间。</t>
  </si>
  <si>
    <t>Made terribly</t>
  </si>
  <si>
    <t>做得很糟糕</t>
  </si>
  <si>
    <t>It takes ages to put together since none of the holes are lined up right. You'll get screw in the brackets and realize some holes are a couple centimeters off making them half covered by the metal bracket. Our biggist issue the small shelf at the bottom of the metal arch had a hole in the bottom to hold it straight then a hold on the side to anchor it down. NETHER HOLE WAS STRAIGHT the holes drilled into the wood are entirely diagonal when they have to screw into a totally straight metal base.
Basically it's beuriful when put together it will take forever (took us 4 hours) because half the holes are entirely drilled wrong so you'll need power tools to correct them.</t>
  </si>
  <si>
    <t>由于没有一个孔排列正确，所以需要很长时间才能组装在一起。 您将拧紧支架，并发现一些孔距几厘米，使它们一半被金属支架覆盖。 我们最重要的问题是，金属拱门底部的小架子底部有一个孔，可以将其保持笔直，然后在侧面有一个固定点，将其固定下来。 下孔是直的 当必须拧入完全直的金属底座时，在木材上钻的孔完全是对角的。
 基本上，组装起来会花费很长时间（我们花了 4 个小时），因为一半的孔完全钻错了，所以你需要电动工具来纠正它们。</t>
  </si>
  <si>
    <t>A great looking plant stand.</t>
  </si>
  <si>
    <t>一个漂亮的植物架。</t>
  </si>
  <si>
    <t>I wanted a plant stand for my home office and this is perfect. It was easy to assemble and looks wonderful!</t>
  </si>
  <si>
    <t>我想要一个适合我的家庭办公室的植物架，这非常完美。 它很容易组装，而且看起来很棒！</t>
  </si>
  <si>
    <t>Looks good!</t>
  </si>
  <si>
    <t>看起来不错！</t>
  </si>
  <si>
    <t>Fairly easy to put together. Looks good. Only complaint is that some of the shelves were a bit crooked.</t>
  </si>
  <si>
    <t>相当容易组合在一起。 看起来不错。 唯一的抱怨是一些架子有点歪。</t>
  </si>
  <si>
    <t>Not actually grow lights</t>
  </si>
  <si>
    <t>实际上不是植物生长灯</t>
  </si>
  <si>
    <t>These are just regular lights. The unit itself is great. But do yourself a favor and get real grow lights. I had all of my plants set here for a month and my succulents started to etolate.</t>
  </si>
  <si>
    <t>这些只是普通的灯。 该单位本身很棒。 但帮自己一个忙，买真正的生长灯。 我把所有的植物都放在这里一个月，我的多肉植物开始生长。</t>
  </si>
  <si>
    <t>It was easy to put together. I was worried about its sturdiness based on some reviews but it was very sturdy and stable. The grow lights are not the best. The timer downs work most of the times (won’t turn off after 3 hours or won’t come back on  etc) but you can get nicer ones relatively cheap. Over all it is a good product</t>
  </si>
  <si>
    <t>很容易组合在一起。 根据一些评论，我担心它的坚固性，但它非常坚固和稳定。 生长灯不是最好的。 计时器在大多数情况下都有效（3 小时后不会关闭或不会重新打开等），但您可以相对便宜地获得更好的计时器。 总的来说，这是一个好产品</t>
  </si>
  <si>
    <t>Worth it once it’s finished</t>
  </si>
  <si>
    <t>完成后还是值得的</t>
  </si>
  <si>
    <t>I just bought this plant stand, and it took about 2 hours to put together. Although it got done fairly quickly, it did take 2 people to put it together, and those 2 hours weren’t without a lot of swearing. I’m not sure if this was a user error or a building quality error, but the thing that made the assembly the most difficult was getting the screws to line up properly in the holes. In the first photo you can see that although the holes are mostly lined up in the bracket and the wood, they’re off by just enough that it made me want to run the screws through my head, because it might’ve been easier at that point.
Once it was assembled, though, it looked gorgeous. The clips on the grow lights are very strong, so I don’t think they’ll fall off or get damaged. Just be prepared that assembly is going to take some time!</t>
  </si>
  <si>
    <t>我刚买了这个植物架，花了大约2个小时才组装完成。 虽然完成得相当快，但确实需要两个人才能把它放在一起，而这两个小时也不是没有很多脏话。 我不确定这是用户错误还是建筑质量错误，但组装最困难的事情是让螺钉在孔中正确对齐。 在第一张照片中，您可以看到，虽然孔大部分在支架和木头上排列，但它们的偏差足以让我想将螺钉穿过我的头，因为这样可能更容易那一点。
 不过，组装完成后，它看起来很华丽。 生长灯上的夹子非常坚固，所以我认为它们不会掉落或损坏。 请做好准备，组装将需要一些时间！</t>
  </si>
  <si>
    <t>Money well spent</t>
  </si>
  <si>
    <t>钱花得值</t>
  </si>
  <si>
    <t>Love it half in my bed room half in my living room live it</t>
  </si>
  <si>
    <t>喜欢它一半在我的卧室一半在我的客厅住它</t>
  </si>
  <si>
    <t>Well Made</t>
  </si>
  <si>
    <t>One of my employees ordered this for the concerned room and I have to say I am very pleased as to the durability, design and function.</t>
  </si>
  <si>
    <t>我的一位员工为相关房间订购了这个，我不得不说我对它的耐用性、设计和功能感到非常满意。</t>
  </si>
  <si>
    <t>Attractive plant stand</t>
  </si>
  <si>
    <t>My plants and I both love this stand.  I have had many people compliment it.
This product was easy to put together. When I received the shelf, the box had been damaged. One of the shelves had a small scratch. I contacted the company and they responded immediately. Ultimately, the scratch was on the bottom of the shelf and I did not pursue a replacement piece.</t>
  </si>
  <si>
    <t>我和我的植物都喜欢这个支架。 我得到了很多人的称赞。
 该产品很容易组装。 当我收到架子时，盒子已经损坏。 其中一个架子有一个小划痕。 我联系了该公司，他们立即回复了。 最终，划痕出现在架子底部，我没有寻求更换。</t>
  </si>
  <si>
    <t>Sturdy and pretty</t>
  </si>
  <si>
    <t>又坚固又漂亮</t>
  </si>
  <si>
    <t>The shelves are beautiful! They are definitely sturdier than I was expecting.</t>
  </si>
  <si>
    <t>架子很漂亮！ 他们绝对比我想象的更坚固。</t>
  </si>
  <si>
    <t>All in a good product. Went together easy. Straighr forward directions. Holds a good amount of plants. Only complaint would be  strapps to tie to wall are to short.</t>
  </si>
  <si>
    <t>一切都在一个好的产品中。 很容易就在一起了。 更直接的前进方向。 容纳大量植物。 唯一的抱怨是绑在墙上的带子太短。</t>
  </si>
  <si>
    <t>Sturdy, easy assembly</t>
  </si>
  <si>
    <t>Only 2 types of screws and everything is labeled.  Comes with everything you need,  only use Allen wrench that is provided</t>
  </si>
  <si>
    <t>只有两种类型的螺丝，所有东西都有标签。 配备您需要的一切，仅使用提供的内六角扳手</t>
  </si>
  <si>
    <t>Build quality is awful</t>
  </si>
  <si>
    <t>构建质量很糟糕</t>
  </si>
  <si>
    <t>This product really is what I expect from any furniture on Amazon. The plant stand is flimsy and the holes do not line up making it near impossible to put together. Don't bother, you'll be happier with anything else</t>
  </si>
  <si>
    <t>这款产品确实符合我对亚马逊上任何家具的期望。 植物架很脆弱，孔没有对齐，几乎不可能组装在一起。 不用担心，其他事情你会更开心</t>
  </si>
  <si>
    <t>Perfect fit</t>
  </si>
  <si>
    <t>完美契合</t>
  </si>
  <si>
    <t>The product we purchased is exactly what we wanted</t>
  </si>
  <si>
    <t>我们购买的产品正是我们想要的</t>
  </si>
  <si>
    <t>It was super easy to put together. And looks fantastic</t>
  </si>
  <si>
    <t>组装起来非常容易。 看起来棒极了</t>
  </si>
  <si>
    <t>Arrived with no grow lights,  wrong main shelf part (duplicate not mirrored)  so couldn't even build it.  Scratched and damaged wooden parts.  Returned</t>
  </si>
  <si>
    <t>到达时没有生长灯，主架子部分错误（重复而不是镜像），所以甚至无法构建它。 木质部件有划痕和损坏。 回</t>
  </si>
  <si>
    <t>This plant stand was very easy to put together by myself. The instructions were very easy to understand. Grow lights work very well. I already had a water fountain so this stand was the accent that my fountain needed. I like to put my own stamp on things so I added the chain across the top so I could hang more plants. All in all I think this plant stand was definitely worth the price!</t>
  </si>
  <si>
    <t>这个植物架我自己组装起来非常容易。 这些说明非常容易理解。 植物生长灯效果很好。 我已经有一个喷泉了，所以这个支架就是我的喷泉所需要的。 我喜欢在东西上打上自己的印记，所以我在顶部加了链条，这样我就可以悬挂更多植物。 总而言之，我觉得这个植物摊绝对物有所值！</t>
  </si>
  <si>
    <t>BEAUTIFULLY SHOWCASES my bay window &amp; my plants</t>
  </si>
  <si>
    <t>美丽地展示我的凸窗和我的植物</t>
  </si>
  <si>
    <t>this beautiful and sturdy plant stand showcases my bay window and my plants. I have a bunch of plants that I need to repot, they will look beautiful displayed on thid stand. The grow lights are an added bonus as is the hanging hooks that I will also be taking an advantage of. when I repot and add hanging plants I will be sure to add updated photos.</t>
  </si>
  <si>
    <t>这个美丽而坚固的植物架展示了我的凸窗和我的植物。 我有一堆植物需要重新盆栽，它们放在这个架子上看起来会很漂亮。 生长灯是一个额外的好处，我也将利用挂钩。 当我重新种植并添加悬挂植物时，我一定会添加更新的照片。</t>
  </si>
  <si>
    <t>Both of the main plates were cracked right in the middle. Does not have a clean finished look.</t>
  </si>
  <si>
    <t>两块主板的中间都裂开了。 没有干净的成品外观。</t>
  </si>
  <si>
    <t>Mixed feelings.</t>
  </si>
  <si>
    <t>五味杂陈。</t>
  </si>
  <si>
    <t>The product quality for price seems decent. But one of the shelves only had the welding on the bottom and not the top. So it drops if you put even a little weight on it. As well as there is one of the support beams that has a broken socket and I can't get the screw in. So it's just kinda wobbling around. The missing weld I might be able to fix with super glue and some small supports attached to the bar. But honestly that should never be allowed to get shipped out like that. You'd think somebody would like...look at this stuff once over before it leaves the factory. I tried calling their support line 3 times during normal business hours only to be sent to a message saying I could leave a message and they would get back to me...followed by another message saying they weren't taking messages. I am not a picky person...but the lack of customer support combined with the broken product is not inspiring.</t>
  </si>
  <si>
    <t>产品质量的价格似乎不错。 但其中一个架子只有底部焊接，顶部没有焊接。 因此，如果你在上面施加一点重量，它就会下降。 还有一根支撑梁的插座坏了，我无法拧入螺丝。所以它有点摇晃。 我也许可以用超级胶水和一些附在杆上的小支撑来修复缺失的焊缝。 但老实说，绝不应该允许这样的东西被运出去。 你可能会认为有人会想……在这些东西出厂前再看一遍。 我尝试在正常工作时间内拨打他们的支持热线 3 次，结果收到一条消息，说我可以留言，他们会回复我……接着又一条消息说他们没有接受消息。 我不是一个挑剔的人……但是缺乏客户支持加上破损的产品并不鼓舞人心。</t>
  </si>
  <si>
    <t>Looks great.</t>
  </si>
  <si>
    <t>看起来很棒。</t>
  </si>
  <si>
    <t>Great looks, sturdy. Lights are a joke, you can't set them up on timer, you have to turn them on every morning. Was much shorter and shelves struggle to hold anything over a 4" pot.</t>
  </si>
  <si>
    <t>外观漂亮，坚固。 灯就是个笑话，你不能设置它们的定时器，你必须每天早上打开它们。 短得多，架子很难容纳 4 英寸以上的锅。</t>
  </si>
  <si>
    <t>Delighted my granddaughter</t>
  </si>
  <si>
    <t>让我的孙女很高兴</t>
  </si>
  <si>
    <t>My granddaughter is a plant lover,  has many,  and on my visit I gave all thought, these plants need organized,  so when I saw this I knew it was the perfect gift and it was.  She loved it,  and it is very sturdy.  Looks beautiful too.  Now we are both happy.  Easy to assemble.</t>
  </si>
  <si>
    <t>我的孙女是一个植物爱好者，有很多植物，在我来访时，我想了想，这些植物需要整理，所以当我看到这个时，我知道这是完美的礼物，确实如此。 她很喜欢它，而且它非常坚固。 看起来也很漂亮。 现在我们都很幸福。 易于组装。</t>
  </si>
  <si>
    <t>Only one issue</t>
  </si>
  <si>
    <t>只有一个问题</t>
  </si>
  <si>
    <t>I’ve had this since June. Was able to put together ok by myself. The one issue I have is that one of lights already doesn’t work.</t>
  </si>
  <si>
    <t>我从六月份就开始这样了。 能够自己组装好。 我遇到的一个问题是其中一盏灯已经坏了。</t>
  </si>
  <si>
    <t>Great buy</t>
  </si>
  <si>
    <t>非常值得购买</t>
  </si>
  <si>
    <t>10/10 love this!</t>
  </si>
  <si>
    <t>10/10 喜欢这个！</t>
  </si>
  <si>
    <t>No instructions</t>
  </si>
  <si>
    <t>无说明</t>
  </si>
  <si>
    <t>Quality looks decent but now I have a bunch of pieces laying around and no instructions to assemble. I tried calling their support number and it just kept ringing.</t>
  </si>
  <si>
    <t>质量看起来不错，但现在我有一堆零件，没有组装说明。 我尝试拨打他们的支持电话，但电话一直响个不停。</t>
  </si>
  <si>
    <t>Beautiful plant display until you get it wet</t>
  </si>
  <si>
    <t>美丽的植物展示，直到你把它弄湿</t>
  </si>
  <si>
    <t>This is a beautiful plant display. Looks great. It took some time but it wasn’t difficult to assemble. I guess I’m too messy with my watering because all the shelves are warping from water droplets. I like the stand enough to keep it and will likely replace the individual shelves with real wood vs the particle board.</t>
  </si>
  <si>
    <t>这是一个美丽的植物展示。 看起来很棒。 虽然花了一些时间，但组装起来并不困难。 我想我浇水太乱了，因为所有的架子都被水滴扭曲了。 我很喜欢这个支架，可以保留它，并且很可能会用实木而不是刨花板替换单独的架子。</t>
  </si>
  <si>
    <t>This has been a great plant stand and the lights are awesome. They clip on and are easily bendable to put the light right where the plants need it. They are sturdy and heavy. The only problem was they came with no instructions at all and we were left figuring how to put them together on our own. We did manage though. Lol</t>
  </si>
  <si>
    <t>这是一个很棒的植物架，灯光很棒。 它们可以夹住并且可以轻松弯曲，将光线照射到植物需要的地方。 它们坚固而沉重。 唯一的问题是它们根本没有任何说明，我们只能自己思考如何将它们组合在一起。 不过我们确实做到了。 哈哈</t>
  </si>
  <si>
    <t>Definitely worth the $$$</t>
  </si>
  <si>
    <t>绝对值得$$$</t>
  </si>
  <si>
    <t>Love it!! Pretty easy and simple to put together. Strong, sleek, and I placed 1 grow light behind my television.</t>
  </si>
  <si>
    <t>爱它！！ 组装起来非常简单。 坚固、时尚，我在电视后面放了一盏生长灯。</t>
  </si>
  <si>
    <t>A bit smaller than it looks but we love it.</t>
  </si>
  <si>
    <t>比看起来小一点，但我们喜欢它。</t>
  </si>
  <si>
    <t>A bit smaller than it looks but we love it.  I was concerned that it would be overpowering in the space I wanted the plant stands but I'm very pleased with the look and space requirements.</t>
  </si>
  <si>
    <t>比看起来小一点，但我们喜欢它。 我担心它会压倒我想要的植物架空间，但我对外观和空间要求非常满意。</t>
  </si>
  <si>
    <t>I am disappointed. I was very excited to get this item and reviews were promising.  It was easy to put together and it looks great in the space.  Two boards were defective when putting together, then upon slight movement, and putting a plant on two additional boards came off. I initially requested the boards to be replaced until two additional boards came off with small plants being put on.</t>
  </si>
  <si>
    <t>我很失望。 我很高兴收到这个商品，并且评论也很有希望。 它很容易组装，而且在空间中看起来很棒。 两块板在组装时有缺陷，然后稍微移动，将植物放在另外两块板上就会脱落。 我最初要求更换木板，直到另外两块木板脱落并放置小植物为止。</t>
  </si>
  <si>
    <t>Takes some time to put together</t>
  </si>
  <si>
    <t>需要一些时间来整合</t>
  </si>
  <si>
    <t>I love the moon shaped stands. The grow lights are easy to maneuver. The shelves are a little small. But they need to be so it doesn't tumble over. It's perfect for what I wanted and doesn't take up tons of space.</t>
  </si>
  <si>
    <t>我喜欢月亮形的看台。 植物生长灯易于操作。 架子有点小。 但它们必须如此，这样它才不会翻倒。 它非常适合我想要的东西，而且不占用大量空间。</t>
  </si>
  <si>
    <t>Poorly designed</t>
  </si>
  <si>
    <t>设计不佳</t>
  </si>
  <si>
    <t>The stand looks great, but the shelves are particle board secured with screws to a single metal support. It makes the shelves extremely unstable and the eventually simply broke, spilling my plant onto the floor.
Additionally, the grow lights that come with the stands are little clip-ons that don't necessarily fit effectively on the stand.</t>
  </si>
  <si>
    <t>支架看起来很棒，但架子是用螺钉固定在单个金属支架上的刨花板。 它使架子极其不稳定，最终直接破裂，我的植物掉到了地板上。
 此外，支架附带的生长灯是小夹子，不一定能有效地固定在支架上。</t>
  </si>
  <si>
    <t>Absolutely Gorgeous</t>
  </si>
  <si>
    <t>绝对华丽</t>
  </si>
  <si>
    <t>I'm so excited about this purchase. My plants were getting a smidgen out of control and this is a gorgeous decoration that keeps everything nice and tidy. Highly recommend!</t>
  </si>
  <si>
    <t>我对这次购买感到非常兴奋。 我的植物有点失控，这是一个华丽的装饰，可以让一切保持整洁。 强烈推荐！</t>
  </si>
  <si>
    <t>Perfectly designed</t>
  </si>
  <si>
    <t>完美设计</t>
  </si>
  <si>
    <t>These looked so good in my living room ❤️
The LED lights give the room a cozy atmosphere with a few light intensity sets.
Really happy with this purchase. Worth the price!</t>
  </si>
  <si>
    <t>这些放在我的客厅里看起来很棒❤️
  LED 灯通过多种光强度设置为房间营造出舒适的氛围。
 对这次购买真的很满意。 值回票价！</t>
  </si>
  <si>
    <t>Not a good product</t>
  </si>
  <si>
    <t>不是一个好产品</t>
  </si>
  <si>
    <t>I love the look and the idea of it but the laminate and press board is garbage.  The shelves definitely should be made much better for this product. Clearly it is to keep plants on and all of my plants have a tray under them so little to no water was spilled on the shelf. Not sure how this happened but still very disappointed.
Edit: I changed this to 4 stars because their customer service is awesome. To be honest I didn't even expect to hear back from them but I within 24 hours, there was a solution. I would definitely not recommend the product but definitely recommend the company! Thank you. I insanely appreciate you solving this for me!</t>
  </si>
  <si>
    <t>我喜欢它的外观和想法，但层压板和压板是垃圾。 对于这个产品来说，货架肯定应该做得更好。 显然，这是为了保持植物的生长，我所有的植物下面都有一个托盘，所以架子上几乎没有水溅到。 不知道这是怎么发生的，但仍然非常失望。
 编辑：我将其更改为 4 星，因为他们的客户服务非常棒。 说实话，我什至没想到会收到他们的回复，但我在 24 小时内就找到了解决方案。 我绝对不会推荐该产品，但绝对推荐该公司！ 谢谢。 我非常感谢你为我解决这个问题！</t>
  </si>
  <si>
    <t>This plant stand is very nice and sturdy. Putting together was easy as long as you have patience. Would definitely recommend</t>
  </si>
  <si>
    <t>这个植物架非常漂亮且坚固。 只要有耐心，组装起来很容易。 肯定会推荐</t>
  </si>
  <si>
    <t>Measurements are misleading</t>
  </si>
  <si>
    <t>测量结果具有误导性</t>
  </si>
  <si>
    <t>Widest measurement is for bottom shelf, not the width of the unit.</t>
  </si>
  <si>
    <t>最宽的尺寸是指底架的宽度，而不是设备的宽度。</t>
  </si>
  <si>
    <t>LOVE THIS NEW PLANT STAND</t>
  </si>
  <si>
    <t>喜欢这个新的植物架</t>
  </si>
  <si>
    <t>Value for money, Great lights, and Stability</t>
  </si>
  <si>
    <t>性价比高，灯光好，稳定</t>
  </si>
  <si>
    <t>Great. Easy to assemble! Sturdy</t>
  </si>
  <si>
    <t>伟大的。 易于组装！ 结实的</t>
  </si>
  <si>
    <t>Really like this plant stand. Great product for the price!</t>
  </si>
  <si>
    <t>真的很喜欢这个植物架。 物超所值的产品！</t>
  </si>
  <si>
    <t>Love this stand!</t>
  </si>
  <si>
    <t>喜欢这个摊位！</t>
  </si>
  <si>
    <t>I love this stand! Easy to assemble, great quality and value. Your plants will thank you!😊</t>
  </si>
  <si>
    <t>我喜欢这个立场！ 易于组装、卓越的品质和价值。 你的植物会感谢你的！😊</t>
  </si>
  <si>
    <t>Looks great and is sturdy construction!</t>
  </si>
  <si>
    <t>看起来很棒而且结构坚固！</t>
  </si>
  <si>
    <t>This went together easily and looks great! Added some other grow lights under the shelves, and is perfect for what I needed</t>
  </si>
  <si>
    <t>这很容易搭配在一起，看起来很棒！ 在架子下添加了一些其他生长灯，非常适合我的需要</t>
  </si>
  <si>
    <t>The photos are very deceiving!</t>
  </si>
  <si>
    <t>照片非常具有欺骗性！</t>
  </si>
  <si>
    <t>First of all, plan on adding strip growing lights under the shelves. No way are the two clipons provide sufficient light. Not even close. The hanging pots; maybe a 4 inch pot and plant; nothing bigger.
Having said that; I was able to build a spectacular display in my front hallway! Put a water feature in between the two.</t>
  </si>
  <si>
    <t>首先，计划在架子下方添加条状生长灯。 两个夹子不可能提供足够的光线。 差远了。 挂盆； 也许是一个 4 英寸的花盆和植物； 没有什么更大的。
 话说回来; 我能够在我的前走廊上建造一个壮观的展示！ 在两者之间放置一个水景。</t>
  </si>
  <si>
    <t>Juice ain’t worth the squeeze</t>
  </si>
  <si>
    <t>果汁不值得挤</t>
  </si>
  <si>
    <t>All things considered this thing looked nice, with mild nicks on the boards I was still stoked, however, once I got started I came to a couple areas where the screws weren’t long enough to attach H due to design flaw. Still, I powered through. Got it all together &amp; centered a glass pot on each of the bigger(K) boards &amp; board instantly busted off, bowls were only like 2-3 lbs. so now I lost this gorgeous bowl &amp; plant &amp; I gotta take this thing apart &amp; return it.</t>
  </si>
  <si>
    <t>所有的事情都认为这东西看起来不错，板上有轻微的刻痕，我仍然很兴奋，但是，一旦我开始，我就发现了几个区域，由于设计缺陷，螺钉不够长，无法连接 H。 尽管如此，我还是坚持了下来。 把所有东西放在一起，在每个较大的（K）板上放置一个玻璃锅，板子立即破裂，碗只有 2-3 磅重。 所以现在我失去了这个漂亮的碗和植物，我必须把它拆开并归还。</t>
  </si>
  <si>
    <t>I am sure glad I bought it</t>
  </si>
  <si>
    <t>我很高兴我买了它</t>
  </si>
  <si>
    <t>It made of real wood shelves.  It looks so beautiful.</t>
  </si>
  <si>
    <t>它由实木架子制成。 它看起来很漂亮。</t>
  </si>
  <si>
    <t>Actually great value!</t>
  </si>
  <si>
    <t>其实很超值！</t>
  </si>
  <si>
    <t>This is the first piece of furniture I've purchased on Amazon and didn't regret.
Hardware is quality and assembly was seamless. So long as the lights hold up this is great value.</t>
  </si>
  <si>
    <t>这是我在亚马逊上购买的第一件家具，我并不后悔。
 硬件质量高，组装无缝。 只要灯还亮着，这就是很有价值的。</t>
  </si>
  <si>
    <t>Bought as a gift for my Mom</t>
  </si>
  <si>
    <t>买来作为礼物送给我妈妈</t>
  </si>
  <si>
    <t>My mom loved it!! It’s beautiful. Very sturdy</t>
  </si>
  <si>
    <t>我妈妈喜欢它！ 很美丽。 非常坚固</t>
  </si>
  <si>
    <t>Flimsy</t>
  </si>
  <si>
    <t>脆弱的</t>
  </si>
  <si>
    <t>Flimsy. Not great value for money</t>
  </si>
  <si>
    <t>脆弱的。 性价比不是很高</t>
  </si>
  <si>
    <t>I’m speechless…</t>
  </si>
  <si>
    <t>我无语了…</t>
  </si>
  <si>
    <t>I was looking for a larger plant stand to accommodate my growing collection. Not only did this stand meet my expectations for space, but it’s also stunning to look at. Decently made. It didn’t come with any defects or missing pieces. Somewhat easy to put together if you can follow the instructions. Would definitely recommend to anyone with a plant collection!</t>
  </si>
  <si>
    <t>我正在寻找一个更大的植物架来容纳我不断增长的收藏。 这个展台不仅满足了我对空间的期望，而且外观也令人惊叹。 制作得体。 它没有任何缺陷或缺失。 如果您能按照说明进行操作，那么组装起来会很容易。 肯定会推荐给任何有植物收藏的人！</t>
  </si>
  <si>
    <t>Good looking piece, grow lights leave something to be desired</t>
  </si>
  <si>
    <t>好看的作品，生长灯还有待改进</t>
  </si>
  <si>
    <t>This is a great plant stand, it was easy to put together, it has screw feet for leveling. The grow lights are not compatible with a smart plug so they can not be integrated into a smart home and it can be difficult to position the lights so get good coverage.</t>
  </si>
  <si>
    <t>这是一个很棒的植物架，很容易组装，它有螺丝脚用于调平。 植物生长灯与智能插头不兼容，因此无法集成到智能家居中，并且很难定位灯以获得良好的覆盖范围。</t>
  </si>
  <si>
    <t>Perfect space and lighting for indoor plants</t>
  </si>
  <si>
    <t>室内植物的完美空间和照明</t>
  </si>
  <si>
    <t>My orchids are doing amazing with the adjustable light settings. Please consider when purchasing this product, it's made for smaller sized plants for the most part. Although, I could see planting a climbing vine in a big pot, and putting it on the floor beside the curve. Maybe cover the curve with burlap here and there, and letting the vine climb the frame.
Absolutely gorgeous effect in my living room.</t>
  </si>
  <si>
    <t>我的兰花在可调节的灯光设置下表现得非常出色。 购买该产品时请考虑，它大部分是为小型植物设计的。 不过，我可以看到在一个大盆里种一棵攀缘藤蔓，然后把它放在弯道旁边的地板上。 也许到处用粗麻布覆盖曲线，让藤蔓爬上框架。
 在我的客厅里效果绝对华丽。</t>
  </si>
  <si>
    <t>They look amazing!</t>
  </si>
  <si>
    <t>他们看起来棒极了！</t>
  </si>
  <si>
    <t>These were the perfect gift! The stands were easy to put together and are very sturdy. The grow lights work well and look great!</t>
  </si>
  <si>
    <t>这些是完美的礼物！ 支架很容易组装，而且非常坚固。 植物生长灯效果很好，而且看起来很棒！</t>
  </si>
  <si>
    <t>Looks nice, don’t let a drop fall on it.</t>
  </si>
  <si>
    <t>看起来不错，别让水滴落在上面。</t>
  </si>
  <si>
    <t>I really like the way these stands look. Pretty easy to put together too. But if ANY amount of water gets on the “wood” aka particle board, which is pretty easy to do since it’s a plant stand, the board warps and separates and looks awful.</t>
  </si>
  <si>
    <t>我真的很喜欢这些看台的外观。 组合起来也很容易。 但是，如果“木头”（又名刨花板）上沾上任何量的水（这很容易做到，因为它是植物架），那么木板就会变形并分离，看起来很糟糕。</t>
  </si>
  <si>
    <t>Gorgeous and easily assembled</t>
  </si>
  <si>
    <t>美观且易于组装</t>
  </si>
  <si>
    <t>It's a very pretty plant stand that's really quite large, and perfectly fits on either side of a TV stand or something of the like. We had an easy time putting it together, tho you do need to make sure the board are facing the right way during install.</t>
  </si>
  <si>
    <t>这是一个非常漂亮的植物架，非常大，非常适合放在电视柜或类似物品的两侧。 我们很容易将其组装在一起，但您确实需要确保安装过程中电路板面向正确的方向。</t>
  </si>
  <si>
    <t>Not for large plants</t>
  </si>
  <si>
    <t>不适用于大型植物</t>
  </si>
  <si>
    <t>The top three shelves are okay for plants but the bottom shelves are useless
Yes, small plants will fit (2-3 inch plants) but don't get the light-the top shelves block them
While it does make a statement in design, it's not worth the money for function</t>
  </si>
  <si>
    <t>上面的三个架子可以放植物，但下面的架子就没用了
是的，小型植物可以容纳（2-3 英寸的植物），但光线照射不到 - 顶部的架子挡住了它们
虽然它确实在设计上做出了声明，但就功能而言，它不值得花钱</t>
  </si>
  <si>
    <t>Good company-great customer service!</t>
  </si>
  <si>
    <t>好公司-优质的客户服务！</t>
  </si>
  <si>
    <t>Great book ends for our window 🪟</t>
  </si>
  <si>
    <t>很棒的书尾适合我们的窗户🪟</t>
  </si>
  <si>
    <t>Tiny bit light weight on the boards. But otherwise awesome functionality</t>
  </si>
  <si>
    <t>板上的重量很小。 但除此之外，功能也很棒</t>
  </si>
  <si>
    <t>Love this stand.</t>
  </si>
  <si>
    <t>喜欢这个摊位。</t>
  </si>
  <si>
    <t>I built this in two hours - easy to follow instructions and everything got together very nicely.  Someone without back issues could probably do it quicker.</t>
  </si>
  <si>
    <t>我在两个小时内构建了这个 - 易于遵循说明，并且一切都很好地组合在一起。 没有背部问题的人可能会做得更快。</t>
  </si>
  <si>
    <t>Great plant starnd</t>
  </si>
  <si>
    <t>伟大的植物斯塔德</t>
  </si>
  <si>
    <t>Bought this as a gift.  It was easy to assemble and looks fantastic.  Great for a room that doesn't get much natural light.  Heavier than it looks.</t>
  </si>
  <si>
    <t>买了这个作为礼物。 它很容易组装，而且看起来棒极了。 非常适合没有太多自然光的房间。 比看起来重。</t>
  </si>
  <si>
    <t>Revised review</t>
  </si>
  <si>
    <t>修改审查</t>
  </si>
  <si>
    <t>Shelf broke the same day when I accidentally put my hand on one of the shelves.
revising the review.
The company has resolved the issue.</t>
  </si>
  <si>
    <t>当天，当我不小心把手放在其中一个架子上时，架子坏了。
 修改审查。
 该公司已解决该问题。</t>
  </si>
  <si>
    <t>Took a while to assemble</t>
  </si>
  <si>
    <t>花了一段时间组装</t>
  </si>
  <si>
    <t>A shelf broke  off</t>
  </si>
  <si>
    <t>一个架子断了</t>
  </si>
  <si>
    <t>Excellent addition to any space</t>
  </si>
  <si>
    <t>任何空间的完美补充</t>
  </si>
  <si>
    <t>These took a bit to assemble by myself (about 3 hours with wine &amp; snack breaks), but the outcome was totally worth it! They’re a gorgeous color, stable, and look so good in my living room. The grow lights it comes with are also really good quality &amp; I love the timer function as well as the  different spectrum lights option. I’ll add photos when I have more plants on it, but this was a great buy. Highly recommend!</t>
  </si>
  <si>
    <t>我自己组装这些花了一些时间（大约 3 个小时，中间有酒和小吃），但结果是完全值得的！ 它们颜色华丽、稳定，在我的客厅里看起来非常漂亮。 它附带的生长灯质量也非常好，我喜欢计时器功能以及不同光谱的灯选项。 当我有更多植物时，我会添加照片，但这是一个很好的选择。 强烈推荐！</t>
  </si>
  <si>
    <t>Really adds to our front room, solid and secure</t>
  </si>
  <si>
    <t>确实为我们的前厅增添了坚固和安全的感觉</t>
  </si>
  <si>
    <t>This was a gift for my wife, and while I was at work she did all the assembly. She told me it was pretty straight forward, but she managed to pull one of the screw inserts out of the wood. Since there really was not much damage to the hole, some Gorilla Glue (the kind that bubbles up and fills in gaps) and about 24 hours curing, it was much stronger than it was originally. As the picture shows, it looks nice and my wife made herself a "cozy spot" Where she sits and reads with our dog. The only thing she has said that she wished was different is the shelf heights as her plants outgrow them.</t>
  </si>
  <si>
    <t>这是送给我妻子的礼物，当我工作时，她负责了所有的组装工作。 她告诉我这很简单，但她设法从木头上拉出一个螺丝嵌件。 由于洞确实没有太大损坏，所以加了一些大猩猩胶（会起泡填满缝隙的那种），大约固化了24小时，就比原来坚固多了。 如图所示，它看起来很不错，我的妻子为自己打造了一个“舒适的地方”，她可以坐下来和我们的狗一起读书。 她说她唯一希望有所不同的是架子的高度，因为她的植物长得超过了架子的高度。</t>
  </si>
  <si>
    <t>The faux wood shelves are chip board and not usable.</t>
  </si>
  <si>
    <t>人造木架子是刨花板，不能使用。</t>
  </si>
  <si>
    <t>The frame is beautiful and sturdy -  and it looks lovely,
…but the chipboard shelves are cheesy and fragile. They do not hold any weight without chipping out at the screws. Was broken with the weight of my first small plant.
I will have to replace the shelves provided with real wood or …?
But it is very pretty and the frame is sturdy.</t>
  </si>
  <si>
    <t>框架美丽而坚固 - 看起来很可爱，
  ……但是刨花板架子又俗气又脆弱。 它们无法承受任何重量，且螺钉不会碎裂。 我的第一棵小植物的重量压坏了。
 我必须更换实木的架子还是……？
 但它非常漂亮，而且框架很坚固。</t>
  </si>
  <si>
    <t>Liked very much</t>
  </si>
  <si>
    <t>非常喜欢</t>
  </si>
  <si>
    <t>Very good product, easy to assemble, and looks very good with flowers.</t>
  </si>
  <si>
    <t>非常好的产品，易于组装，与花搭配起来非常好看。</t>
  </si>
  <si>
    <t>Great purchase</t>
  </si>
  <si>
    <t>很棒的购买</t>
  </si>
  <si>
    <t>Easy to put together, beautiful and sturdy. Really happy.</t>
  </si>
  <si>
    <t>易于组装、美观且坚固。 非常开心。</t>
  </si>
  <si>
    <t>Lovely display for plants</t>
  </si>
  <si>
    <t>可爱的植物展示</t>
  </si>
  <si>
    <t>This was an absolutely Beautiful way to display my house plants. It was a little difficult to put together but I would buy it all over again. I have received so many compliments already.</t>
  </si>
  <si>
    <t>这是展示我的室内植物的绝对美丽的方式。 组装起来有点困难，但我会再买一次。 我已经收到了很多赞美。</t>
  </si>
  <si>
    <t>Good for orchids in the inland PNW.</t>
  </si>
  <si>
    <t>适合 PNW 内陆地区的兰花。</t>
  </si>
  <si>
    <t>Good Multi range light source with multiple timers for the PNW. Pacific Northwest. My orchids love the light.</t>
  </si>
  <si>
    <t>适合 PNW 的良好多范围光源，带有多个计时器。 西北太平洋。 我的兰花喜欢光。</t>
  </si>
  <si>
    <t>A little flimsy. A lot of enhancements till safe to use in house.</t>
  </si>
  <si>
    <t>有点脆弱。 许多增强功能直到可以在室内安全使用。</t>
  </si>
  <si>
    <t>Beautiful yet flimsy. The wooden pieces are pretty thin. We ended up putting nails in each piece and attach wood pieces on the wall so they are sturdy enough for use.</t>
  </si>
  <si>
    <t>美丽却又脆弱。 木片相当薄。 我们最终在每块木头上钉上钉子，并将木块固定在墙上，这样它们就足够坚固，可以使用。</t>
  </si>
  <si>
    <t>Great piece with a few flaws</t>
  </si>
  <si>
    <t>很棒的作品，但有一些缺陷</t>
  </si>
  <si>
    <t>Looks great, especially for the price. Super easy to assemble - I did it alone. A few flaws: was missing some screws. The letter stickers that make it easy to assemble are really hard to remove. Definitely would recommend it despite those things!</t>
  </si>
  <si>
    <t>看起来很棒，尤其是价格。 超级容易组装——我一个人完成的。 一些缺陷：缺少一些螺丝。 易于组装的字母贴纸确实很难去除。 尽管有这些事情，我绝对会推荐它！</t>
  </si>
  <si>
    <t>Worth the money</t>
  </si>
  <si>
    <t>物有所值</t>
  </si>
  <si>
    <t>Very sturdy and easy to assemble.... Best part is the wood is solid and real ..it's not that cheap wood ...</t>
  </si>
  <si>
    <t>非常坚固且易于组装......最好的部分是木材坚固且真实......这不是那么便宜的木材......</t>
  </si>
  <si>
    <t>Pay attention to the position of the holes on the base.</t>
  </si>
  <si>
    <t>注意底座上孔的位置。</t>
  </si>
  <si>
    <t>Easy to assemble. I did it incorrectly the first time. Easy fix. Pleased with the shelves</t>
  </si>
  <si>
    <t>易于组装。 我第一次做错了。 轻松修复。 对货架很满意</t>
  </si>
  <si>
    <t>Perfect for my area</t>
  </si>
  <si>
    <t>非常适合我所在的地区</t>
  </si>
  <si>
    <t>Love the easy assembly, just need to add more plants now!</t>
  </si>
  <si>
    <t>喜欢简单的组装，现在只需要添加更多植物！</t>
  </si>
  <si>
    <t>Actually works as advertised.</t>
  </si>
  <si>
    <t>事实上，正如广告所宣传的那样。</t>
  </si>
  <si>
    <t>I wanted a place to house my plants that was stylish.
This is in my bathroom</t>
  </si>
  <si>
    <t>我想要一个时尚的地方来放置我的植物。
 这是在我的浴室里</t>
  </si>
  <si>
    <t>Gift for my plant loving daughter</t>
  </si>
  <si>
    <t>送给我热爱植物的女儿的礼物</t>
  </si>
  <si>
    <t>She is super happy with her gift</t>
  </si>
  <si>
    <t>她对自己的礼物非常满意</t>
  </si>
  <si>
    <t>Deleted</t>
  </si>
  <si>
    <t>已删除</t>
  </si>
  <si>
    <t>This plant stand is so eye catching</t>
  </si>
  <si>
    <t>这个植物架太吸引眼球了</t>
  </si>
  <si>
    <t>We have it set up on either side of our window and it creates a beautiful frame. We were able to fit quite a few plants on the shelves. I just love there was an option for a couple of hanging plants too! The lights are easy to use and customize to your needs. It was easy to put together, lightweight but sturdy, and just so beautiful.</t>
  </si>
  <si>
    <t>我们把它安装在窗户的两侧，它创造了一个美丽的框架。 我们能够在架子上放置相当多的植物。 我只是喜欢还有一些悬挂植物的选择！ 这些灯易于使用，并可根据您的需求进行定制。 它很容易组装，重量轻但坚固，而且非常漂亮。</t>
  </si>
  <si>
    <t>Quality product</t>
  </si>
  <si>
    <t>优质产品</t>
  </si>
  <si>
    <t>Directions where straight forward and easy to follow. Very well made. The company resolved a issue that I had in a timely and satisfactory way. I would definitely buy it again,  it's beautiful !!!!!</t>
  </si>
  <si>
    <t>方向直接且易于遵循。 制作精良。 公司及时、满意地解决了我遇到的问题。 我一定会再买一次，真的很漂亮！！！！</t>
  </si>
  <si>
    <t>Great timer system</t>
  </si>
  <si>
    <t>很棒的计时器系统</t>
  </si>
  <si>
    <t>Holds plenty of plants and timer feature very accurate. Multiple settings are very good.</t>
  </si>
  <si>
    <t>可容纳大量植物，计时器功能非常准确。 多种设置都非常好。</t>
  </si>
  <si>
    <t>I am in love with this thing</t>
  </si>
  <si>
    <t>我爱上了这个东西</t>
  </si>
  <si>
    <t>I love love love this rack, the shape is really eye catching and my "plant moon" is always the first thing people's eyes are drawn to.
The lights are so incredibly handy, my only real complaint is I wish the cords were longer, or even separate pieces with a USB cord, like a phone charger, so you could swap out for longer. But I make do with an extension cord.
Please keep on mind this is only going to fit mostly your smaller stuff, mostly plants that are shorter (I love my vining stuff on this, especially wrapping around the crescent bars) and I think the biggest pot I have on mine is a 6-incher.
It's fairly sturdy, I don't have any pets/small humans so I didn't bother using the hardware to attach it to my rental wall, and I've had no issues with it.</t>
  </si>
  <si>
    <t>我爱爱爱这个架子，造型真抢眼，我的“植物月亮”总是人们第一个看到的。
 这些灯非常方便，我唯一真正的抱怨是我希望电线更长一些，甚至是带有 USB 线的单独部件，例如手机充电器，这样你就可以更换更长的时间。 但我用延长线凑合着用。
 请记住，这只适合大部分较小的东西，大部分是较短的植物（我喜欢我的藤蔓植物，尤其是缠绕在新月形条上），我认为我最大的盆是 6-英寸。
 它相当坚固，我没有任何宠物/小人类，所以我没有费心使用硬件将它连接到我租用的墙上，而且我没有遇到任何问题。</t>
  </si>
  <si>
    <t>Nice looking.</t>
  </si>
  <si>
    <t>看起来不错。</t>
  </si>
  <si>
    <t>Very sturdy, looks great. I will definitely be buying another one.</t>
  </si>
  <si>
    <t>非常坚固，看起来很棒。 我肯定会再买一件。</t>
  </si>
  <si>
    <t>Really well made!</t>
  </si>
  <si>
    <t>确实制作精良！</t>
  </si>
  <si>
    <t>Put this together in about an hour and am super impressed with the quality and sturdiness! It looks absolutely beautiful and my plants are loving it.</t>
  </si>
  <si>
    <t>大约一个小时就把它组装起来，质量和坚固性给我留下了深刻的印象！ 它看起来非常漂亮，我的植物很喜欢它。</t>
  </si>
  <si>
    <t>Nice stand</t>
  </si>
  <si>
    <t>不错的摊位</t>
  </si>
  <si>
    <t>It’s beautiful and practical.</t>
  </si>
  <si>
    <t>它既美观又实用。</t>
  </si>
  <si>
    <t>I love it all and my violets really love the LED lights.</t>
  </si>
  <si>
    <t>我喜欢这一切，我的紫罗兰也非常喜欢 LED 灯。</t>
  </si>
  <si>
    <t>Review</t>
  </si>
  <si>
    <t>审查</t>
  </si>
  <si>
    <t>Reading the directions, which are not clear about which side is up or which side is down. Considering both sides sue the letter it's representing on both sides. More than once started putting together realized that it was upside down. Seems to be pretty sturdy without using the supports</t>
  </si>
  <si>
    <t>阅读说明，不清楚哪一面朝上或哪一面朝下。 考虑到双方都对双方代表的信件提起诉讼。 不止一次开始拼凑时发现它是颠倒的。 在不使用支撑的情况下看起来相当坚固</t>
  </si>
  <si>
    <t>Nice!</t>
  </si>
  <si>
    <t>好的！</t>
  </si>
  <si>
    <t>Already received multiple compliments on this as an accent piece in my office. Highly recommend if you're on Calls and need a beautiful non-digital backdrop. Also, if you have plants that aren't too tall, this is pretty great for them!</t>
  </si>
  <si>
    <t>作为我办公室的装饰品，我已经收到了多种赞美。 如果您正在通话并且需要漂亮的非数字背景，强烈推荐。 另外，如果你的植物不太高，这对它们来说非常好！</t>
  </si>
  <si>
    <t>GORGEOUS!!!</t>
  </si>
  <si>
    <t>华丽的！！！</t>
  </si>
  <si>
    <t>i absolutely LOVE this item! it's BIG. the grow lights are an added bonus for those dark new england winter days that are fast approaching. i put this on the 3rd floor of my house right in front of the window and it's where i put my plants that i bring in from the frost outside this time of year. it's elegant and substantial. the shelves are strong and the design gives me ancient chinese vibes just by the shapes it creates. it's really beautiful. it took forever to assemble but maybe i'm an idiot who doesn't know how to follow instructions. not likely, but i'm open to the possibility. regardless, you WILL NOT regret the choice of this item.</t>
  </si>
  <si>
    <t>我非常喜欢这个商品！ 它很大。 对于即将到来的新英格兰黑暗的冬日来说，生长灯是一个额外的好处。 我把它放在我家三楼的窗户前面，我把每年这个时候从外面的霜冻中带来的植物都放在那里。 它优雅而充实。 架子很坚固，它的形状给我一种古老的中国氛围。 真的很漂亮。 组装花了很长时间，但也许我是个白痴，不知道如何遵循说明。 不太可能，但我对这种可能性持开放态度。 无论如何，您不会后悔选择这个项目。</t>
  </si>
  <si>
    <t>Great stand!</t>
  </si>
  <si>
    <t>很棒的立场！</t>
  </si>
  <si>
    <t>Beautiful Plant Display</t>
  </si>
  <si>
    <t>美丽的植物展示</t>
  </si>
  <si>
    <t>If you have a great big blank wall that needs décor and you love plants, this is for you! It's a gorgeous plant display and I love that you can even hang some plants on this. The included lights are great if you have this in a space that doesn't get a lot of natural light, and you can aim the light at the plants that need it most. This was easy for two people to assemble, mostly because you just need a second pair of hands to hold some things in place temporarily. All tools and hardware are included, and the instructions are a little confusing, but just line all the parts up and logic it out and it's fairly simple. Then just doo it all over again for the second piece!</t>
  </si>
  <si>
    <t>如果您有一堵巨大的空白墙需要装饰并且您喜欢植物，那么这就是适合您的！ 这是一个华丽的植物展示，我喜欢你甚至可以在上面挂一些植物。 如果您在没有太多自然光的空间中使用随附的灯，那么它会非常有用，并且您可以将光瞄准最需要它的植物。 这对于两个人来说很容易组装，主要是因为你只需要第二双手来暂时固定一些东西。 所有工具和硬件都包含在内，并且说明有点令人困惑，但只需将所有部件排列起来并逻辑起来，就相当简单了。 然后再做第二件！</t>
  </si>
  <si>
    <t>BUYER BEWARE Flimsy--not recommended</t>
  </si>
  <si>
    <t>买家小心脆弱——不推荐</t>
  </si>
  <si>
    <t>This product is very cheaply designed. Two of the shelves have already broken off--one during assembly and another when we were putting things on. My items are not potted plants and very lightweight, so I don't see this holding the weight of plants well--at all. Pay a little more and get a better product--this one stinks. Definitely having buyer's remorse and now I'm past the return window, so I'm stuck with them.</t>
  </si>
  <si>
    <t>该产品的设计非常便宜。 其中两个架子已经折断了——一个是在组装时，另一个是我们放东西时。 我的物品不是盆栽植物，而且非常轻，所以我认为它根本无法很好地承受植物的重量。 多付一点钱就能得到更好的产品——这个很糟糕。 买家肯定会后悔，现在我已经过了退货窗口，所以我只能和他们在一起了。</t>
  </si>
  <si>
    <t>Nice-looking stand, excellent customer service.</t>
  </si>
  <si>
    <t>展台美观，客户服务优质。</t>
  </si>
  <si>
    <t>Assembly is straightforward and once assembled, the stand looks great. It is particularly good for holding display items and small-medium potted plants - would be somewhat careful about using with large/heavy pots.
Separately, the customer service is top-notch. When we received the stand, we noticed that the welding joint connecting one of the arms to one of the C-shaped pieces was broken ((out of the box). We contacted Greenstell customer service directly to ask about a potential replacement for the C-shaped piece (because we liked how the other assembled half looked and wanted to keep it, if possible, rather than returning it). Customer service was very prompt (responded by email  within 12 hours) and courteous. They offered to send a whole new stand as replacement (and said we didn't need to worry about packaging and sending back the broken one). They communicated frequently through the process and within 4 days of receipt of the first stand, we had received the replacement one.  This one was intact, and we assembled it and set it up right away. It is quite perfect for our needs, and we were happy and impressed with the speed and quality of resolution of the problem. Would strongly recommend this stand (and company).
.</t>
  </si>
  <si>
    <t>组装非常简单，组装完成后，支架看起来很棒。 它特别适合放置展示物品和中小型盆栽植物 - 与大/重盆一起使用时要小心一些。
 另外，客户服务也是一流的。 当我们收到支架时，我们注意到连接其中一个臂与其中一个 C 形件的焊接接头已损坏（（开箱即用）。我们直接联系 Greenstell 客户服务，询问是否有可能更换 C 形件。形状的部件（因为我们喜欢另一半的外观，如果可能的话，希望保留它，而不是退回）。 客户服务非常及时（在 12 小时内通过电子邮件回复）并且很有礼貌，他们提出发送整个部件。新的支架作为替换（并说我们不需要担心包装和寄回损坏的支架），他们通过这个过程经常沟通，在收到第一个支架后 4 天内，我们就收到了替换的这个。完好无损，我们立即组装并安装它，它非常适合我们的需求，我们对解决问题的速度和质量感到满意并印象深刻，强烈推荐这个展位（和公司）。
  。</t>
  </si>
  <si>
    <t>Only a couple of holes in wrong places</t>
  </si>
  <si>
    <t>只有几个洞在错误的地方</t>
  </si>
  <si>
    <t>I liked that I could put it together in about 3 hours on my own as a senior citizen female! I was saddened when I found that there was no way I could put it together &amp; make 2 of the holes fit the right places. 2 holes have been drilled in the wrong places. But I had put so much time &amp; effort into putting it together that I wasn’t willing to take it all apart to send it back &amp; maybe get the same mistake again. See fotos</t>
  </si>
  <si>
    <t>我喜欢作为一名老年女性，我可以在大约 3 小时内将其组装起来！ 当我发现我无法将它们组装在一起并使其中两个孔适合正确的位置时，我感到很难过。  2 个孔钻在错误的位置。 但我花了很多时间和精力把它放在一起，所以我不愿意把它全部拆开寄回去，也许会再次犯同样的错误。 查看照片</t>
  </si>
  <si>
    <t>My favorite plant shelves ever</t>
  </si>
  <si>
    <t>我最喜欢的植物架</t>
  </si>
  <si>
    <t>Really well made. Sturdy, pretty, and functionally chic. I didn't add the grow lights but they come with it.</t>
  </si>
  <si>
    <t>确实做工精良。 坚固、漂亮且功能别致。 我没有添加生长灯，但它们附带了。</t>
  </si>
  <si>
    <t>Excellent customer support</t>
  </si>
  <si>
    <t>出色的客户支持</t>
  </si>
  <si>
    <t>Nice plant stand. Had a few welds with issues but customer support remedied the problem quickly. Not ideal for larger plants or heavy pots but perfect for a large display of smaller plants.</t>
  </si>
  <si>
    <t>漂亮的植物架。 有一些焊缝存在问题，但客户支持很快就解决了问题。 不适合较大的植物或沉重的盆栽，但非常适合大型展示较小的植物。</t>
  </si>
  <si>
    <t>Good looking product</t>
  </si>
  <si>
    <t>产品好看</t>
  </si>
  <si>
    <t>It's overall a good product but I wish the wood was a higher quality and a bit thicker</t>
  </si>
  <si>
    <t>总的来说，这是一个很好的产品，但我希望木材的质量更高，更厚一点</t>
  </si>
  <si>
    <t>Unit came with broken metal piece</t>
  </si>
  <si>
    <t>装置带有破损的金属片</t>
  </si>
  <si>
    <t>Two of the metal bars meant to hold a board to make a shelf is broken where the weld is. Ordered this for my husband for our anniversary and am disappointed... The bars for the shelving unit are kind of flimsy, apparently.</t>
  </si>
  <si>
    <t>用于固定木板以制作架子的两根金属棒在焊缝处断裂。 为我丈夫为我们的周年纪念日订购了这个，但我很失望……显然，搁架单元的酒吧有点脆弱。</t>
  </si>
  <si>
    <t>Bought the plant stand set  a month ago as a gift to a friend and she liked it very much!  It was just as shown in the pictures. I am very happy with the quality of this product. I would recommend it to anyone who is interested.</t>
  </si>
  <si>
    <t>一个月前买了这套植物架作为礼物送给朋友，她非常喜欢！ 正如图片所示。 我对该产品的质量非常满意。 我会把它推荐给任何有兴趣的人。</t>
  </si>
  <si>
    <t>Half moon shelf</t>
  </si>
  <si>
    <t>半月架</t>
  </si>
  <si>
    <t>I love it holds a lot of my plants still don’t have the light on it yet but I’m sure I will be very pleased</t>
  </si>
  <si>
    <t>我喜欢它，里面有我的很多植物，但还没有灯，但我相信我会非常高兴</t>
  </si>
  <si>
    <t>Very pretty, had missing parts</t>
  </si>
  <si>
    <t>非常漂亮，缺了一部分</t>
  </si>
  <si>
    <t>I really like this plant shelf, it does seem like maybe qc is not so good since one of the metal support brackets didn’t have an insert to screw into, and I had two packets of the wrong size of screw in the package, so I had to run to the hardware store and buy bolts to finish putting it together. Once I got the extra bolts, it was actually pretty easy to assemble. Now that it’s together, its’s fairly sturdy, and very elegant. It can hold a decent amount of weight. The package it comes in is kind of heavy but the shelf was packaged VERY well, so despite significant damage by ups in transit the shelf arrived undamaged. The lights it comes with are decent and have electric timers built in. I supplemented them with a brighter clamp on plant light since I have a lot of plant packed on the shelves.</t>
  </si>
  <si>
    <t>我真的很喜欢这个植物架，看起来质量控制不太好，因为其中一个金属支撑支架没有可以拧入的插件，而且我的包装中有两包尺寸错误的螺钉，所以我不得不跑到五金店买螺栓才能完成组装。 一旦我得到了额外的螺栓，实际上组装起来非常容易。 现在它组合在一起，相当坚固，而且非常优雅。 它可以承受相当大的重量。 它的包装有点重，但架子包装得很好，所以尽管在运输过程中遭受了严重损坏，但架子到达时完好无损。 它附带的灯很不错，内置电动定时器。我在植物灯上加了一个更亮的夹子，因为我在架子上放了很多植物。</t>
  </si>
  <si>
    <t>Unique plant stand/shelf unit with lots of style!</t>
  </si>
  <si>
    <t>独特的植物架/搁架单元，风格多样！</t>
  </si>
  <si>
    <t>Attractive plant stand/shelf, made from nice quality wood and durable metal materials. Very nice for a living room setup! Lots of storage/decorative options with the different size shelves. I appreciate the "no tip" wall mount option as well (as I do have kids/pets living with me).
Assembly wasn't very difficult but on step 7 or 8 in the instructions, you will want to take your time and use special care to ensure you have things all facing the correct way.
The included clip-on lights seem high quality as well - I appreciate that you can change the lighting mode (soft white, UV, etc) as the UV purple light can be bothersome to my vision (they look cool and my plants love them).
Overall, great quality accent/plant shelf - really dresses up the area around your TV. 5-stars (now it's time to go plant shopping again).</t>
  </si>
  <si>
    <t>有吸引力的植物架/架子，由优质木材和耐用的金属材料制成。 非常适合客厅布置！ 不同尺寸的架子提供多种存储/装饰选项。 我也很喜欢“无提示”壁挂式选项（因为我有孩子/宠物和我住在一起）。
 组装并不是很困难，但在说明中的第 7 步或第 8 步中，您需要花点时间并特别小心，以确保所有东西都面向正确的方向。
 随附的夹式灯看起来质量也很高 - 我很欣赏您可以更改照明模式（柔和的白色、紫外线等），因为紫外线紫色光可能会干扰我的视力（它们看起来很酷，我的植物喜欢它们） 。
 总体而言，优质的装饰/植物架 - 真正装扮了电视周围的区域。  5 星（现在又该去买植物了）。</t>
  </si>
  <si>
    <t>Big</t>
  </si>
  <si>
    <t>大的</t>
  </si>
  <si>
    <t>We ended up not liking it, and gave it away. In some ways, it's striking, interesting, and sturdy. It's pretty high. It's packed with a lot of styrofoam. The wood is all fake veneered particleboard, so the shelves warp and split with minor water exposure. This mostly makes sense if you have exactly the visual space where this would work and you want a lot of small pots that you water regularly (but don't get too wet).</t>
  </si>
  <si>
    <t>我们最终不喜欢它，并把它放弃了。 在某些方面，它引人注目、有趣且坚固。 这是相当高的。 它里面装满了很多聚苯乙烯泡沫塑料。 木材全部是假单板刨花板，因此架子在轻微接触水的情况下会变形和裂开。 如果你有合适的视觉空间，并且你想要很多经常浇水的小盆（但不要太湿），那么这基本上是有意义的。</t>
  </si>
  <si>
    <t>Beautiful way to display plants</t>
  </si>
  <si>
    <t>展示植物的美丽方式</t>
  </si>
  <si>
    <t>I'm very pleased with this plant stand.
Assembly wasn't difficult. I did it myself in about an hour.
It's a very nice looking pair of plant stands. I have them set up in front of a large window, with the included lights providing supplemental illumination.
Now I need more plants!</t>
  </si>
  <si>
    <t>我对这个植物架非常满意。
 组装并不困难。 我自己做了一个小时左右。
 这是一对非常漂亮的植物架。 我把它们安装在一扇大窗户前，附带的灯提供补充照明。
 现在我需要更多植物！</t>
  </si>
  <si>
    <t>Frames a wall</t>
  </si>
  <si>
    <t>框起一面墙</t>
  </si>
  <si>
    <t>I finally was able to get my plants off the floor! They compliment my living room wall. The led lights are great and have timing options. I was able to get this thing together fairy easy. Make sure you have plenty of space around you when assembling.</t>
  </si>
  <si>
    <t>我终于能够把我的植物从地板上拿下来了！ 他们称赞我客厅的墙壁。  LED 灯很棒，并且有定时选项。 我很容易就能把这个东西组合在一起。 组装时请确保周围有足够的空间。</t>
  </si>
  <si>
    <t>Looks Elegant</t>
  </si>
  <si>
    <t>看起来优雅</t>
  </si>
  <si>
    <t>This plant stand looks elegant in any home.  The many shelves allow you to display plants and pictures.  The instructions were a tad confusing in some parts, but overall it only took me about an hour to assemble. One of the boards came with a small chip, but it did not compromise the integrity at all.  The color looks nice even for the faux wood wrap.</t>
  </si>
  <si>
    <t>这款植物架在任何家庭中看起来都很优雅。 许多架子可让您展示植物和图片。 说明书的某些部分有点令人困惑，但总的来说，我只花了大约一个小时就组装好了。 其中一块板带有一个小芯片，但它完全没有损害完整性。 即使是人造木包装，颜色看起来也不错。</t>
  </si>
  <si>
    <t>Nice Design For Small Plants- Needs Improvement</t>
  </si>
  <si>
    <t>小型工厂的良好设计 - 需要改进</t>
  </si>
  <si>
    <t>I got these to put on each side of our sliding glass doors, but I'm going to have to find wheels for these since there are air vents in the way of where I want them, and these are not raised very much off the floor at all. The assembly took a little time and was not difficult overall, but the small tiny side shelves were an issue to install since the screws would not go in straight which resulted in crooked shelves in the end. Kittens really like those shelves so putting something small and fragile there isn't practical for me. The room taken up by the giant metal ring on the second to last shelves makes them almost unusable, and I think overall this is better suited for small plants or nick nacks since it doesn't have much room and doesn't feel like the most stable either. It comes with minor hardware to secure the stand to a wall, but I still wouldn't put anything too heavy on these in my opinion. I will not need to use the grow lights until winter and cannot comment on those now, but they look awesome, have timers, and clip right onto the shelf. I almost gave this 3 stars due to the issue with the little shelves when the price of these is not the cheapest, but overall these look pretty neat and make great display stands for small and light items. Thanks and hope this helps!</t>
  </si>
  <si>
    <t>我把它们放在滑动玻璃门的每一侧，但我必须为它们找到轮子，因为在我想要它们的地方有通风口，而且它们没有从地板上升起太多根本不。 组装花了一点时间，总体来说并不困难，但小侧架的安装是一个问题，因为螺钉不能直入，最终导致架子弯曲。 小猫真的很喜欢那些架子，所以把一些小而易碎的东西放在那里对我来说不切实际。 倒数第二个架子上巨大的金属环占据的空间使它们几乎无法使用，我认为总的来说，这更适合小型植物或小植物，因为它没有太多空间，感觉不是最适合的。也稳定。 它配备了一些小型硬件，可将支架固定在墙上，但我认为我仍然不会在这些硬件上放置太重的东西。 直到冬天我才需要使用生长灯，现在无法评论它们，但它们看起来很棒，有定时器，并且可以直接夹在架子上。 由于架子小，价格不是最便宜的，我差点给了这个 3 星，但总的来说，这些看起来很整洁，是小而轻的物品的绝佳展示架。 谢谢并希望这有帮助！</t>
  </si>
  <si>
    <t>Atrocious quality control</t>
  </si>
  <si>
    <t>残酷的质量控制</t>
  </si>
  <si>
    <t>I was ready to give the Greenstell Plant Stand 0 stars if I could after beginning to open the box. It was the most egregious packaging I have ever seen. Things were just thrown into the box with haphazard styrofoam pieces.
I pulled all the pieces out and one of the base pieces was damaged. A corner was almost completely broken off. I managed to sort of screw it in and keep going. After assembling the first side, I was ready to forgive the packaging and the broken piece as a fluke because the stand looked good... As I began putting the second side together, I discovered that one of the pieces was flat out welded together upside down! I double checked to make sure it wasn't me putting it on wrong, and sure enough, the other side had the holes on correctly (the metal part comes all in one piece). So I can't install one of the support brackets for the second side.
What I am left with is one side with a broken bottom pannel and the second side without a support bracket making both sides completely unreliable for heavier plants. Not to mention all the cosmetic issues throughout, parts that don't line up, and the stickers that don't come off cleanly and leave residue behind.
This could have been a 5 star product but the terrible quality control made this a big disappointment for me.</t>
  </si>
  <si>
    <t>在开始打开盒子后，如果可以的话，我准备给 Greenstell Plant Stand 0 星。 这是我见过的最令人震惊的包装。 东西就被随意地扔进盒子里，里面装着泡沫塑料碎片。
 我把所有部件都拉出来，其中一个底座部件损坏了。 一个角几乎完全被折断。 我设法把它搞清楚并继续前进。 组装好第一面后，我准备原谅包装和破损的部件，因为支架看起来不错……当我开始将第二面组装在一起时，我发现其中一个部件在正面平坦地焊接在一起向下！ 我仔细检查以确保不是我把它戴错了，果然，另一侧的孔正确（金属部件都是一体的）。 所以我无法安装第二侧的支撑支架之一。
 我剩下的是一侧底部面板破损，另一侧没有支撑架，使得两侧对于较重的植物完全不可靠。 更不用说整个过程中的所有外观问题、部件未对齐以及贴纸脱落不干净并留下残留物。
 这本来可以是五星级产品，但糟糕的质量控制让我非常失望。</t>
  </si>
  <si>
    <t>Really pretty</t>
  </si>
  <si>
    <t>真的很漂亮</t>
  </si>
  <si>
    <t>I’m absolutely in love with this plant stand. It was rather easy to assemble and I ended up just doing one side at a time rather than trying to tackle both. The bottom has adjustable non scratch feet so you can make sure it’s level. The steel is powder coated really well and the shelves look nice. I do wish they would’ve included wood grain stickers to hide the bolts but other than that it’s really pretty. There are strong back braces on the back of each unit to make sure it remains sturdy and they also included anti-tip fasteners if you have kids. The top hanging loop is welded well and include S hooks but I chose to hung my pots directly on on the loop. One of the main reasons I bought this shelf system was because of the lights, however there’s only two on each side and I can’t quite get it to cover all of my plants at one time so I ended up using my own. The do have timers on them with automatic shut off‘s and the arms are sturdy. One of my only complaints is that the second shelf down from the top on each side tips down a bit. It’s really hard to get a picture of it but it kind of drives me batty and there’s really no way to level it. It’s just something that really detail oriented people might be bothered by. Overall, I would buy this again in a heartbeat (minus the lights maybe). Absolutely in love with it!</t>
  </si>
  <si>
    <t>我非常喜欢这个植物架。 组装起来相当容易，我最终一次只做一侧，而不是尝试解决两侧。 底部有可调节的防刮脚，因此您可以确保其水平。 钢的粉末涂层非常好，架子看起来很漂亮。 我确实希望他们能附上木纹贴纸来隐藏螺栓，但除此之外它真的很漂亮。 每个单元的背面都有坚固的背撑，以确保其保持坚固，如果您有孩子，它们还包括防倾倒紧固件。 顶部的挂环焊接得很好，包括 S 形挂钩，但我选择将我的盆直接挂在环上。 我购买这个架子系统的主要原因之一是因为灯，但是每侧只有两个，我无法完全让它一次覆盖我的所有植物，所以我最终使用了自己的。 它们确实有定时器，可以自动关闭，而且手臂很坚固。 我唯一的抱怨之一是每侧从顶部向下的第二个架子稍微向下倾斜。 拍一张它的照片真的很难，但这让我抓狂，而且真的没有办法把它弄平。 这只是真正注重细节的人可能会感到困扰的事情。 总的来说，我会立刻再次购买它（也许不包括灯）。 绝对爱上它了！</t>
  </si>
  <si>
    <t>So beautiful!!</t>
  </si>
  <si>
    <t>如此美丽！！</t>
  </si>
  <si>
    <t>I absolutely love this moon plant stand. It is the focal of my living room and I can't stop looking at it and the options! It came with 2 light fixtures I will install later. All the parts were there and it was easy to set up. Pretty sturdy to but I'd be careful if you have young kids around. I am just in love with this and so happy I bought it!</t>
  </si>
  <si>
    <t>我非常喜欢这个月亮植物架。 它是我客厅的焦点，我无法停止看着它和选项！ 它配有 2 个灯具，我稍后会安装。 所有零件都在那里并且很容易安装。 相当坚固，但如果你周围有小孩，我会小心的。 我很喜欢这个，很高兴我买了它！</t>
  </si>
  <si>
    <t>I love this plant stand</t>
  </si>
  <si>
    <t>我喜欢这个植物架</t>
  </si>
  <si>
    <t>It's not light weight, which is a good thing. It's a little top heavy but if you add weight to the bottom, not a plant, that fixes that issue, easily. It's a little taller than most sold so that's also a plus. It's very pretty. Took an hour to assemble and the ups guy had to help me bring it inside cuz I'm weak. Haha the box was taller than I am and weighed more too. I didn't expect that but I'm not complaining. This product exceeded my expectations. Thank you</t>
  </si>
  <si>
    <t>它的重量不轻，这是一件好事。 它有点头重脚轻，但如果你在底部增加重量，而不是植物，就可以轻松解决这个问题。 它比大多数出售的产品要高一点，所以这也是一个优点。 非常漂亮。 花了一个小时才组装好，UPS 的人不得不帮我把它搬进去，因为我很虚弱。 哈哈，盒子比我高，也比我重。 我没想到会这样，但我并不抱怨。 这个产品超出了我的预期。 谢谢</t>
  </si>
  <si>
    <t>Beautiful design. This is perfect for working with taller space and ensures each plant can be seen and appreciated on their own individual shelves.</t>
  </si>
  <si>
    <t>美丽的设计。 这非常适合在较高的空间中使用，并确保每个植物都可以在各自的架子上看到和欣赏。</t>
  </si>
  <si>
    <t>Best purchase yet!</t>
  </si>
  <si>
    <t>迄今为止最好的购买！</t>
  </si>
  <si>
    <t>Pictures do not do it justice. Good quality with clear instructions and lightweight. And the plant lights it comes with are even better!</t>
  </si>
  <si>
    <t>图片并不能体现它的真实性。 质量好，说明清晰，重量轻。 而且它自带的植物灯就更棒了！</t>
  </si>
  <si>
    <t>Indoor plant lovers - you found it!</t>
  </si>
  <si>
    <t>室内植物爱好者 - 你找到了！</t>
  </si>
  <si>
    <t>We adore this lightweight and sturdy plant stand. It’s built as expected. We had no issues with hole alignment or the instructions that another review mentioned. I didn’t time myself but I think it took an hour to fully assemble everything. The included lights have various modes for flowers or vegetables. We love having this next to our dinning table.</t>
  </si>
  <si>
    <t>我们喜欢这款轻巧坚固的植物架。 它已按预期构建。 我们对孔对齐或另一篇评论提到的说明没有任何问题。 我没有给自己计时，但我认为完全组装好所有东西花了一个小时。 附带的灯有多种模式用于花卉或蔬菜。 我们喜欢把它放在餐桌旁边。</t>
  </si>
  <si>
    <t>Looks awesome</t>
  </si>
  <si>
    <t>Set it up in my science classroom and it looks great. Wife instantly got jealous. Will be buying another one when it goes on sale again.</t>
  </si>
  <si>
    <t>把它放在我的科学教室里，看起来很棒。 老婆顿时吃醋了。 等再次打折的时候会再买一件。</t>
  </si>
  <si>
    <t>Holes not positioned correctly</t>
  </si>
  <si>
    <t>孔位置不正确</t>
  </si>
  <si>
    <t>We were putting this together only to find out the predrilled holes where done incorrectly.  Needless to say, we are sending it back and reordering.  Hopefully the next one will be built better.</t>
  </si>
  <si>
    <t>我们把这些放在一起只是为了找出预先钻孔的地方做得不正确。 不用说，我们正在将其退回并重新订购。 希望下一个能建得更好。</t>
  </si>
  <si>
    <t>包装尺寸</t>
  </si>
  <si>
    <t>包装尺寸96*64*15重量20.6KG</t>
  </si>
  <si>
    <t>109*63*15重量22KG</t>
  </si>
  <si>
    <t>包装尺寸109*57*15重量20KG</t>
  </si>
  <si>
    <t>包装尺寸109*57*15重量24.5KG</t>
  </si>
  <si>
    <t>100*57*16重量18KG</t>
  </si>
  <si>
    <t>包装尺寸109*29*18重量15KG</t>
  </si>
  <si>
    <t>121*55.5*8.5重量9KG</t>
  </si>
  <si>
    <t>105*29*25.5重量17KG</t>
  </si>
  <si>
    <t>包装尺寸100*57*16重量18KG</t>
  </si>
  <si>
    <t>134*63*10重量13KG</t>
  </si>
  <si>
    <t>96*64*15重量18KG</t>
  </si>
  <si>
    <t>134*63*10重量15.5KG</t>
  </si>
  <si>
    <t>98*57*10</t>
  </si>
  <si>
    <t>店铺</t>
  </si>
  <si>
    <t>品牌名称</t>
  </si>
  <si>
    <t>月销售额</t>
  </si>
  <si>
    <t>主</t>
  </si>
  <si>
    <t>https://www.amazon.com/s?me=A31757WX0C1IRJ&amp;marketplaceID=ATVPDKIKX0DER</t>
  </si>
  <si>
    <t>https://www.amazon.com/s?me=A2J846SAQV57PE&amp;marketplaceID=ATVPDKIKX0DER</t>
  </si>
  <si>
    <t>https://www.amazon.com/s?me=A17N8TYS0YK93Z&amp;marketplaceID=ATVPDKIKX0DER</t>
  </si>
  <si>
    <t>https://www.amazon.com/s?me=A2FB7V8O6J2ZMR&amp;marketplaceID=ATVPDKIKX0DER</t>
  </si>
  <si>
    <t>https://www.amazon.com/s?me=A3MR94YBKISLVY&amp;marketplaceID=ATVPDKIKX0DER</t>
  </si>
  <si>
    <t>JUSTOGO</t>
  </si>
  <si>
    <t>https://www.amazon.com/s?me=A15GK78I7KGYLY&amp;marketplaceID=ATVPDKIKX0DER</t>
  </si>
  <si>
    <t>详细参数</t>
  </si>
  <si>
    <t>父ASIN</t>
  </si>
  <si>
    <t>B0CT86YXL3</t>
  </si>
  <si>
    <t>Color: Black | Material: Iron, Metal | Brand: BACEKOLL | Finish Type: iron | Shape: S-Shape</t>
  </si>
  <si>
    <t>Plant Stand Indoor with Grow Lights, 8 Tiered Indoor Plant Shelf, 62" Tall Plant Stand for Indoor Plants Multiple, Metal Plant Flower Holder Stand, S-Shaped Plant Rack for Home, Patio (Black)</t>
  </si>
  <si>
    <t>700</t>
  </si>
  <si>
    <t>Color: Black | Material: manufactured-wood, metal, wood, Iron Metal | Brand: BACEKOLL | Finish Type: iron | Base Type: Leg</t>
  </si>
  <si>
    <t>Plant Stand Indoor with Grow Lights, 9 Tiered Metal Plant Shelf, 63" Tall Plant Stand for Indoor Plants Multiple, Large Plant Rack Display Shelves, Corner Plant Holder for Living Room, Patio</t>
  </si>
  <si>
    <t>89</t>
  </si>
  <si>
    <t>Tall Plant Stand Indoor with Grow Light, 7 Tiered Metal for Plants Multiple, Large Holder Display Shelf, Half-Moon Shape Rack Living Room, Patio, Balcony</t>
  </si>
  <si>
    <t>145</t>
  </si>
  <si>
    <t>Color: Black | Material: Iron, Metal | Brand: BACEKOLL | Finish Type: iron | Base Type: Leg</t>
  </si>
  <si>
    <t>Plant Stand Indoor with Grow Lights, 6 Tiered Tall Plant Shelf, 63" Metal Plant Stand for Indoor Plants Multiple, Half-Moon Plant Rack Display Shelf, 2 Pcs Plant Holder for Living Room, Patio</t>
  </si>
  <si>
    <t>171</t>
  </si>
  <si>
    <t>500</t>
  </si>
  <si>
    <t>Plant Stand Indoor with Grow Lights, 9 Tiered Metal Plant Shelf, 64" Tall Plant Stand for Indoor Plants Multiple, Large Plant Rack Display Shelves, Curved Plant Holder for Living Room, Patio</t>
  </si>
  <si>
    <t>224</t>
  </si>
  <si>
    <t>B0CQM551J4</t>
  </si>
  <si>
    <t>Plant Stand Indoor with Grow Lights, 6 Tiered Metal Plant Shelf, 55" Large Plant Stand for Indoor Plants Multiple, Corner Plant Holder Display Shelves, Tall Plant Rack for Living Room, Patio</t>
  </si>
  <si>
    <t>291</t>
  </si>
  <si>
    <t>B0CLRT1T7P</t>
  </si>
  <si>
    <t>Color: Black | Material: Iron, Metal | Brand: BACEKOLL | Finish Type: iron | Shape: Square-Black</t>
  </si>
  <si>
    <t>Tall Plant Stand Indoor with Grow Lights, 6 Tiered Metal Plant Stand for Indoor Plants Multiple, Large Plant Shelf Display Rack, Square Flower Plant Holder for Living Room, Patio (Black)</t>
  </si>
  <si>
    <t>B0CX4WZXJM</t>
  </si>
  <si>
    <t>254</t>
  </si>
  <si>
    <t>Plant Stand Indoor with Grow Lights, 5 Tiered Metal Plant Stand for Indoor Plants Multiple, Large Plant Holder Display Shelf, Half Heart Shape Tall Plant Rack for Living Room, Patio, Balcony</t>
  </si>
  <si>
    <t>325</t>
  </si>
  <si>
    <t>B0CQ2R6XVG</t>
  </si>
  <si>
    <t>Plant Stand Indoor with Grow Lights, 6 Tiered Metal Plant Shelf, 40" Tall Plant Stand for Indoor Plants Multiple, Corner Plant Holder Display Rack, Flower Shelves for Living Room, Patio</t>
  </si>
  <si>
    <t>413</t>
  </si>
  <si>
    <t>B0CW54X3YH</t>
  </si>
  <si>
    <t>Tall Plant Stand Indoor with Grow Lights, 8 Tiered Metal Plant Stand for Indoor Plants Multiple, Large Plant Shelf Display Rack, Square Flower Plant Holder for Living Room, Balcony</t>
  </si>
  <si>
    <t>321</t>
  </si>
  <si>
    <t>B0CL6X2BVW</t>
  </si>
  <si>
    <t>Product Dimensions: 37.8"D x 18.11"W x 3.35"H | Brand: BACEKOLL | Material: Wood | Color: Rustic Brown | Special Feature: Adjustable Height, Slip Resistant Step</t>
  </si>
  <si>
    <t>Toddler Kitchen Stool Helper - Toddler Learning Kitchen Tower for 1-3 Kids, Steel-Wood Toddler Stool for Kitchen Counter &amp; Bathroom - Adjustable Height Standing Tower - Step Stool for Toddler</t>
  </si>
  <si>
    <t>幼儿厨房凳子助手 - 适合 1-3 名儿童的幼儿学习厨房塔，用于厨房柜台和浴室的钢木幼儿凳 - 可调节高度站立塔 - 幼儿踏脚凳</t>
  </si>
  <si>
    <t>https://www.amazon.com/dp/B0CL6X2BVW?psc=1</t>
  </si>
  <si>
    <t>Baby Products:Nursery:Furniture:Storage &amp; Organization:Step Stools</t>
  </si>
  <si>
    <t>Baby</t>
  </si>
  <si>
    <t>Nursery Step Stools</t>
  </si>
  <si>
    <t>138</t>
  </si>
  <si>
    <t>Nursery Step Stools by BACEKOLL</t>
  </si>
  <si>
    <t>18.71 pounds</t>
  </si>
  <si>
    <t>8.49 kg</t>
  </si>
  <si>
    <t>37.8"D x 18.11"W x 3.35"H</t>
  </si>
  <si>
    <t>96.01 x 46.00 x 8.51 cm</t>
  </si>
  <si>
    <t>B0CQN8RQMH</t>
  </si>
  <si>
    <t>Plant Stand Indoor with Grow Lights, 9 Tiered Metal Plant Shelf, 63" Tall Plant Stand for Indoor Plants Multiple, Large Plant Rack Display Shelves, Corner Plant Holder for Home, Patio (White)</t>
  </si>
  <si>
    <t>室内植物架，带植物灯，9 层金属植物架，63 英寸高植物架，适用于室内植物多个大型植物架展示架，家用转角植物架，露台（白色）</t>
  </si>
  <si>
    <t>531</t>
  </si>
  <si>
    <t>B0CBQ6KFZV</t>
  </si>
  <si>
    <t>Color: Brown | Material: manufactured-wood, metal, wood, Iron Metal | Brand: BACEKOLL | Finish Type: iron | Base Type: Leg</t>
  </si>
  <si>
    <t>Plant Stand Indoor with Grow Lights, 6 Tiered Tall Plant Stand for Indoor Plants Multiple, Large Plant Shelf Display Holder, Half-Moon Shape Metal Plant Rack for Living Room, Patio, Balcony</t>
  </si>
  <si>
    <t>539</t>
  </si>
  <si>
    <t>B0CSFJZX39</t>
  </si>
  <si>
    <t>Color: White | Material: Iron, Metal | Brand: BACEKOLL | Finish Type: iron | Base Type: Leg</t>
  </si>
  <si>
    <t>Plant Stand Indoor with Grow Lights, 6 Tiered Tall Plant Shelf, 63" Metal Plant Stand for Indoor Plants Multiple, Half-Moon Plant Rack Display Shelf, Plant Holder for Living Room, Patio,White</t>
  </si>
  <si>
    <t>589</t>
  </si>
  <si>
    <t>B0CHRP4R4G</t>
  </si>
  <si>
    <t>Color: White | Material: manufactured-wood, metal, wood, Iron Metal | Brand: BACEKOLL | Finish Type: iron | Base Type: Leg</t>
  </si>
  <si>
    <t>Plant Stand Indoor with Grow Lights, 7 Tiered Metal Plant Stand for Indoor Plants Multiple, Large Plant Shelf Display Rack, Half-Moon-Shaped Tall Plant Holder for Living Room, Patio (White)</t>
  </si>
  <si>
    <t>752</t>
  </si>
  <si>
    <t>B0CX5CFGM2</t>
  </si>
  <si>
    <t>Color: Black | Material: Tempered Glass, Metal | Brand: BACEKOLL | Finish Type: iron | Base Type: Leg</t>
  </si>
  <si>
    <t>Plant Stand Indoor with Grow Lights, 5 Tiered Tempered Glass Plant Shelf, 63" Tall Plant Stand for Indoor Plants Multiple, Corner Plant Holder Display Shelf, Metal Flower Rack for Home, Patio</t>
  </si>
  <si>
    <t>890</t>
  </si>
  <si>
    <t>B0CFTYSVQK</t>
  </si>
  <si>
    <t>Mounting Type: 落地式 | Movement Type: Swivel | Brand: BACEKOLL | Material: Alloy Steel | Maximum Compatible Size: 60 Inches | Color: Brown | Minimum Compatible Size: 32 Inches | Compatible Devices: Television</t>
  </si>
  <si>
    <t>TV Stand with Mount and LED Light, Corner TV Stand with Storage and Power Outlet, Swivel Television Stand Console for TV Up to 60", Entertainment Center for Living Room, Bedroom, Rustic Brown</t>
  </si>
  <si>
    <t>带支架和 LED 灯的电视柜、带储物空间和电源插座的转角电视柜、可容纳 60 英寸以下电视的旋转电视柜控制台、客厅、卧室的娱乐中心，质朴棕色</t>
  </si>
  <si>
    <t>https://www.amazon.com/dp/B0CFTYSVQK?psc=1</t>
  </si>
  <si>
    <t>Home &amp; Kitchen:Furniture:Living Room Furniture:TV &amp; Media Furniture:Television Stands &amp; Entertainment Centers</t>
  </si>
  <si>
    <t>Home &amp; Kitchen</t>
  </si>
  <si>
    <t>Television Stands</t>
  </si>
  <si>
    <t>Television Stands by BACEKOLL</t>
  </si>
  <si>
    <t>40.3 pounds</t>
  </si>
  <si>
    <t>18.28 kg</t>
  </si>
  <si>
    <t>51 x 16.2 x 6 inches</t>
  </si>
  <si>
    <t>129.54 x 41.15 x 15.24 cm</t>
  </si>
  <si>
    <t>B0D1K8WW4D</t>
  </si>
  <si>
    <t>Color: Black | Material: Iron, Metal | Brand: BACEKOLL | Finish Type: iron | Assembly Required: Yes</t>
  </si>
  <si>
    <t>Tall 10-Tier Plant Stand Indoor - Rotating Corner Plant Stand for Indoor Plants, Metal Plant Shelf Display Rack, Vertical Flower Plant Holder for Living Room, Bedroom and Porch (Black)</t>
  </si>
  <si>
    <t>高 10 层室内植物架 - 适用于室内植物的旋转角植物架、金属植物架展示架、适用于客厅、卧室和门廊的垂直花卉植物架（黑色）</t>
  </si>
  <si>
    <t>https://www.amazon.com/dp/B0D1K8WW4D?psc=1</t>
  </si>
  <si>
    <t>1153</t>
  </si>
  <si>
    <t>2024-05-26</t>
  </si>
  <si>
    <t>19.11 pounds</t>
  </si>
  <si>
    <t>8.67 kg</t>
  </si>
  <si>
    <t>25.75 x 22.5 x 3.75 inches</t>
  </si>
  <si>
    <t>65.41 x 57.15 x 9.53 cm</t>
  </si>
  <si>
    <t>B0CZ6M1K7Q</t>
  </si>
  <si>
    <t>Base Material: Aluminum | Shade Material: Aluminum | Style: Modern | Brand: BACEKOLL | Color: Black</t>
  </si>
  <si>
    <t>Grow Lights for Indoor Plants Full Spectrum: Led Plant Grow Light Strips with Auto On/Off 3/9/12H Timer - 10 Dimmable Levels -Growing Lamp for BACEKOLL Indoor Plant Stands (1 Packs(2 Bars))</t>
  </si>
  <si>
    <t>室内植物生长灯全光谱：Led 植物生长灯带自动开/关 3/9/12 小时定时器 - 10 个可调光级别 - BACEKOLL 室内植物支架生长灯（1 包（2 条））</t>
  </si>
  <si>
    <t>https://www.amazon.com/dp/B0CZ6M1K7Q?psc=1</t>
  </si>
  <si>
    <t>B0CZ6ZTJGB</t>
  </si>
  <si>
    <t>859</t>
  </si>
  <si>
    <t>2024-03-27</t>
  </si>
  <si>
    <t>5.28 ounces</t>
  </si>
  <si>
    <t>149.69 g</t>
  </si>
  <si>
    <t>10.75 x 4.13 x 1.57 inches</t>
  </si>
  <si>
    <t>27.31 x 10.49 x 3.99 cm</t>
  </si>
  <si>
    <t>2024-05($)</t>
  </si>
  <si>
    <t>2024-04($)</t>
  </si>
  <si>
    <t>2024-03($)</t>
  </si>
  <si>
    <t>2024-02($)</t>
  </si>
  <si>
    <t>2024-01($)</t>
  </si>
  <si>
    <t>2023-12($)</t>
  </si>
  <si>
    <t>2023-11($)</t>
  </si>
  <si>
    <t>2023-10($)</t>
  </si>
  <si>
    <t>2023-09($)</t>
  </si>
  <si>
    <t>品牌链接</t>
  </si>
  <si>
    <t>商品主图</t>
  </si>
  <si>
    <t>B0CYPBWBDR</t>
  </si>
  <si>
    <t>Color: Black | Material: Particleboards, Metal | Brand: LATIBELL | Base Type: Leg | Assembly Required: Yes</t>
  </si>
  <si>
    <t>https://www.amazon.com/stores/LATIBELL/page/4B54F904-E4FE-4A56-A0E5-DECE7787C94E?ref_=ast_bln&amp;store_ref=bl_ast_dp_brandLogo_sto</t>
  </si>
  <si>
    <t>Plant Stand Indoor with Grow Light - 2 Pack Metal Plant Shelf for Indoor Plants Multiple, 5 Tiered Corner Plant Stand Shelves, Plant Rack Display Flower Holder for Living Room Patio Balcony Décor</t>
  </si>
  <si>
    <t>https://m.media-amazon.com/images/I/51sJ4ds6vHL._AC_US600_.jpg</t>
  </si>
  <si>
    <t>170</t>
  </si>
  <si>
    <t>New Arrival Pick</t>
  </si>
  <si>
    <t>B0CSYS7P8W</t>
  </si>
  <si>
    <t>Color: Brown | Material: Wood, Iron, Metal | Brand: LATIBELL | Finish Type: iron | Base Type: Leg</t>
  </si>
  <si>
    <t>LATIBELL Plant Stand Indoor with Grow Light, 8 Tiered Metal Plant Shelf indoor, 65'' Tall Plant Stands for Indoor Plants Multiple, Flower Stands for Indoor Plants Living Room, Patio, Balcony (1 Pack)</t>
  </si>
  <si>
    <t>https://m.media-amazon.com/images/I/51HcxRfQVUL._AC_US600_.jpg</t>
  </si>
  <si>
    <t>357</t>
  </si>
  <si>
    <t>36.9 x 26.8 x 3.7 inches</t>
  </si>
  <si>
    <t>93.73 x 68.07 x 9.40 cm</t>
  </si>
  <si>
    <t>B0CT8P17JV</t>
  </si>
  <si>
    <t>Color: Brown | Material: Engineered Wood, Alloy Steel | Brand: CODACE | Base Type: Leg | Assembly Required: Yes</t>
  </si>
  <si>
    <t>https://www.amazon.com/stores/CODACE/page/D7BC2D5E-7A61-4B67-A633-A674EF8CB1C0?ref_=ast_bln&amp;store_ref=bl_ast_dp_brandLogo_sto</t>
  </si>
  <si>
    <t>CODACE Plant Stand Indoor with Grow Light - 71 Inches Tall Plant Shelf 8 Tiered Metal Plant Stand, Square Flower Stand Display Rack for Living Room, Balcony, Patio, Garden</t>
  </si>
  <si>
    <t>https://m.media-amazon.com/images/I/51Uah4pb7tL._AC_US600_.jpg</t>
  </si>
  <si>
    <t>333</t>
  </si>
  <si>
    <t>B0C778DMC7</t>
  </si>
  <si>
    <t>Color: Rustic Brown | Material: Metal | Brand: CODACE | Shape: Heart | Base Type: Leg</t>
  </si>
  <si>
    <t>Plant Stand Indoor with Grow Lights - 5 Tier Tall Plant Stand, Metal Plant Shelf Display Rack, Heart Plant Stand for Indoor Plants Multiple, Large Plant Stand for Home, Living Room, Patio (Black)</t>
  </si>
  <si>
    <t>https://images-na.ssl-images-amazon.com/images/I/81Fau-aN47L._AC_US600_.jpg</t>
  </si>
  <si>
    <t>1021</t>
  </si>
  <si>
    <t>B0CSYS21HW</t>
  </si>
  <si>
    <t>Color: Black | Material: Metal | Brand: POZILAN | Item dimensions L x W x H: 62.2 x 19.7 x 10.3 inches | Base Type: Leg</t>
  </si>
  <si>
    <t>https://www.amazon.com/stores/POZILAN/page/3FEA1520-33B8-47B3-BABF-038B7173458D?ref_=ast_bln&amp;store_ref=bl_ast_dp_brandLogo_sto</t>
  </si>
  <si>
    <t>POZILAN Plant Stand Indoor with Grow Light, 8-Tiered Tall Plant Stands for Indoor Plants Multiple, Metal Plant Shelf Display Rack Holder, Flower Stand for Indoor Plants, Living Room, Garden, Patio</t>
  </si>
  <si>
    <t>https://m.media-amazon.com/images/I/51zXql8SRdL._AC_US600_.jpg</t>
  </si>
  <si>
    <t>110</t>
  </si>
  <si>
    <t>B0D128LB7S</t>
  </si>
  <si>
    <t>Material: Engineered Wood | Color: Black | Special Feature: Revolving | Product Dimensions: 18.1"D x 18.1"W x 50.8"H | Shelf Type: Step Shelf</t>
  </si>
  <si>
    <t>POZILAN Rotating Plant Stand Indoor - 9 Tiered Corner Plant Stand for Multiple Plants, Metal Tall Plant Shelf Display Rack Holder, Flower Pot Stand for Living Room Garden Balcony Patio</t>
  </si>
  <si>
    <t>POZILAN 旋转植物架室内 - 9 层转角植物架，适合多种植物，金属高植物架展示架，客厅花园阳台露台花盆架</t>
  </si>
  <si>
    <t>https://www.amazon.com/dp/B0D128LB7S?psc=1</t>
  </si>
  <si>
    <t>https://images-na.ssl-images-amazon.com/images/I/71zH1dt8UpL._AC_US600_.jpg</t>
  </si>
  <si>
    <t>612</t>
  </si>
  <si>
    <t>2024-04-06</t>
  </si>
  <si>
    <t>13.77 pounds</t>
  </si>
  <si>
    <t>6.25 kg</t>
  </si>
  <si>
    <t>18.1"D x 18.1"W x 50.8"H</t>
  </si>
  <si>
    <t>45.97 x 45.97 x 129.03 cm</t>
  </si>
  <si>
    <t>B0CSNLX67H</t>
  </si>
  <si>
    <t>Color: Rustic Brown | Material: Wood, Iron, Metal | Brand: JUSTOGO | Base Type: Leg | Assembly Required: Yes</t>
  </si>
  <si>
    <t>https://www.amazon.com/stores/JUSTOGO/page/5AE5EC48-FAC8-4F82-A978-B1504126E232?ref_=ast_bln&amp;store_ref=bl_ast_dp_brandLogo_sto</t>
  </si>
  <si>
    <t>JUSTOGO Plant Stand Indoor with Grow Light, 8 Tiered Tall Plant Shelf for Indoor Plants Multiple, 65" Large Plant Shelves Metal Curved Shape Flower Holder Display Rack for Living Room, Patio, Balcony</t>
  </si>
  <si>
    <t>https://m.media-amazon.com/images/I/41GcZNDccBL._AC_US600_.jpg</t>
  </si>
  <si>
    <t>B0CT4NSHJJ</t>
  </si>
  <si>
    <t>Color: Brown | Material: Iron, Metal | Brand: MJOMKN | Base Type: Leg | Assembly Required: Yes</t>
  </si>
  <si>
    <t>https://www.amazon.com/stores/MJOMKN/page/BB3642CD-C796-4744-BCE7-4CBA9142A563?ref_=ast_bln</t>
  </si>
  <si>
    <t>Tall Plant Stand Indoor with Grow Light - 72" Metal Plant Shelf for Indoor Plants Multiple, 5 Tier Flower Pot Holder Stand, Large Square Corner Display Rack for Living Room Patio Balcony</t>
  </si>
  <si>
    <t>https://m.media-amazon.com/images/I/51HbRyVv5dL._AC_US600_.jpg</t>
  </si>
  <si>
    <t>232</t>
  </si>
  <si>
    <t>B0CP38TH64</t>
  </si>
  <si>
    <t>Color: black | Material: Iron, Metal | Brand: MJOMKN | Item dimensions L x W x H: 52 x 9.4 x 63 inches | Shape: Square</t>
  </si>
  <si>
    <t>Tiered Plant Stand Indoor with Grow Lights, Tall Metal Plant Stands for Plants Multiple, Large Wooden Plant Shelves Flower Pots Display Rack, Plant Holder for Balcony, Patio, Living Room</t>
  </si>
  <si>
    <t>室内分层植物架，带生长灯，高金属植物架，适合多种植物，大型木质植物架花盆展示架，适合阳台、露台、客厅的植物架</t>
  </si>
  <si>
    <t>https://m.media-amazon.com/images/I/51yTkXGD1xL._AC_US600_.jpg</t>
  </si>
  <si>
    <t>638</t>
  </si>
  <si>
    <t>B0CS667F29</t>
  </si>
  <si>
    <t>Color: black | Material: Iron, Metal | Brand: MJOMKN | Finish Type: iron | Base Type: Leg</t>
  </si>
  <si>
    <t>Corner Plant Stand Indoor with Grow Light,Corner Plant Shelf Large Tiered Display Rack,Tall Wood Bookshelf Hanging Window Plant Stands, Plant Holder for Balcony, Living Room</t>
  </si>
  <si>
    <t>室内转角植物架，带生长灯，转角植物架大型分层展示架，高木书架挂窗植物架，阳台、客厅植物架</t>
  </si>
  <si>
    <t>https://www.amazon.com/dp/B0CS667F29?psc=1</t>
  </si>
  <si>
    <t>https://images-na.ssl-images-amazon.com/images/I/81L29jZbHJL._AC_US600_.jpg</t>
  </si>
  <si>
    <t>1455</t>
  </si>
  <si>
    <t>2024-02-27</t>
  </si>
  <si>
    <t>32.7 pounds</t>
  </si>
  <si>
    <t>14.83 kg</t>
  </si>
  <si>
    <t>43.1 x 15.1 x 5.3 inches</t>
  </si>
  <si>
    <t>109.47 x 38.35 x 13.46 cm</t>
  </si>
</sst>
</file>

<file path=xl/styles.xml><?xml version="1.0" encoding="utf-8"?>
<styleSheet xmlns="http://schemas.openxmlformats.org/spreadsheetml/2006/main" xmlns:mc="http://schemas.openxmlformats.org/markup-compatibility/2006" xmlns:xr9="http://schemas.microsoft.com/office/spreadsheetml/2016/revision9" mc:Ignorable="xr9">
  <numFmts count="17">
    <numFmt numFmtId="26" formatCode="\$#,##0.00_);[Red]\(\$#,##0.00\)"/>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
    <numFmt numFmtId="177" formatCode="#,##0.0"/>
    <numFmt numFmtId="178" formatCode="#,##0.00%"/>
    <numFmt numFmtId="179" formatCode="0.00_ "/>
    <numFmt numFmtId="180" formatCode="yyyy&quot;/&quot;m&quot;/&quot;d"/>
    <numFmt numFmtId="181" formatCode="0_ "/>
    <numFmt numFmtId="182" formatCode="0.00_);\(0.00\)"/>
    <numFmt numFmtId="183" formatCode="0.0_ "/>
    <numFmt numFmtId="184" formatCode="0.0%"/>
    <numFmt numFmtId="185" formatCode="0.000_);\(0.000\)"/>
    <numFmt numFmtId="186" formatCode="0.000_ "/>
    <numFmt numFmtId="187" formatCode="0.0_);[Red]\(0.0\)"/>
  </numFmts>
  <fonts count="85">
    <font>
      <sz val="11"/>
      <color theme="1"/>
      <name val="宋体"/>
      <charset val="134"/>
      <scheme val="minor"/>
    </font>
    <font>
      <sz val="11"/>
      <name val="宋体"/>
      <charset val="134"/>
      <scheme val="minor"/>
    </font>
    <font>
      <sz val="11"/>
      <color rgb="FFFEFEFE"/>
      <name val="等线"/>
      <charset val="134"/>
    </font>
    <font>
      <sz val="11"/>
      <name val="等线"/>
      <charset val="134"/>
    </font>
    <font>
      <sz val="11"/>
      <name val="宋体"/>
      <charset val="0"/>
      <scheme val="minor"/>
    </font>
    <font>
      <u/>
      <sz val="11"/>
      <color rgb="FF0000FF"/>
      <name val="宋体"/>
      <charset val="0"/>
      <scheme val="minor"/>
    </font>
    <font>
      <sz val="9.75"/>
      <color rgb="FF0067C0"/>
      <name val="Arial"/>
      <charset val="134"/>
    </font>
    <font>
      <sz val="12"/>
      <name val="宋体"/>
      <charset val="134"/>
    </font>
    <font>
      <b/>
      <sz val="10.5"/>
      <color rgb="FF000000"/>
      <name val="宋体"/>
      <charset val="134"/>
      <scheme val="minor"/>
    </font>
    <font>
      <sz val="10.5"/>
      <color rgb="FF000000"/>
      <name val="宋体"/>
      <charset val="134"/>
      <scheme val="minor"/>
    </font>
    <font>
      <sz val="9"/>
      <color rgb="FF000000"/>
      <name val="宋体"/>
      <charset val="134"/>
      <scheme val="minor"/>
    </font>
    <font>
      <b/>
      <sz val="18"/>
      <color rgb="FF000000"/>
      <name val="宋体"/>
      <charset val="134"/>
      <scheme val="minor"/>
    </font>
    <font>
      <b/>
      <sz val="15.75"/>
      <color rgb="FF000000"/>
      <name val="宋体"/>
      <charset val="134"/>
      <scheme val="minor"/>
    </font>
    <font>
      <b/>
      <sz val="12"/>
      <color rgb="FF000000"/>
      <name val="宋体"/>
      <charset val="134"/>
      <scheme val="minor"/>
    </font>
    <font>
      <sz val="11"/>
      <color rgb="FFFF0000"/>
      <name val="宋体"/>
      <charset val="134"/>
      <scheme val="minor"/>
    </font>
    <font>
      <b/>
      <sz val="11"/>
      <name val="SimSun"/>
      <charset val="134"/>
    </font>
    <font>
      <sz val="11"/>
      <color rgb="FF000000"/>
      <name val="SimSun"/>
      <charset val="134"/>
    </font>
    <font>
      <sz val="11"/>
      <name val="SimSun"/>
      <charset val="134"/>
    </font>
    <font>
      <b/>
      <sz val="9"/>
      <color rgb="FF000000"/>
      <name val="宋体"/>
      <charset val="134"/>
      <scheme val="minor"/>
    </font>
    <font>
      <sz val="12"/>
      <color rgb="FF000000"/>
      <name val="宋体"/>
      <charset val="134"/>
      <scheme val="minor"/>
    </font>
    <font>
      <sz val="9"/>
      <color rgb="FF666666"/>
      <name val="宋体"/>
      <charset val="134"/>
      <scheme val="minor"/>
    </font>
    <font>
      <b/>
      <sz val="9"/>
      <color rgb="FFFFFFFF"/>
      <name val="宋体"/>
      <charset val="134"/>
      <scheme val="minor"/>
    </font>
    <font>
      <b/>
      <sz val="10"/>
      <name val="Microsoft Yahei"/>
      <charset val="134"/>
    </font>
    <font>
      <b/>
      <sz val="10"/>
      <color rgb="FFFFFFFF"/>
      <name val="微软雅黑"/>
      <charset val="134"/>
    </font>
    <font>
      <b/>
      <sz val="10"/>
      <color rgb="FFFF0000"/>
      <name val="微软雅黑"/>
      <charset val="134"/>
    </font>
    <font>
      <sz val="10"/>
      <name val="微软雅黑"/>
      <charset val="134"/>
    </font>
    <font>
      <sz val="10"/>
      <name val="Microsoft Yahei"/>
      <charset val="134"/>
    </font>
    <font>
      <b/>
      <sz val="12"/>
      <color rgb="FFFF0000"/>
      <name val="宋体"/>
      <charset val="134"/>
      <scheme val="minor"/>
    </font>
    <font>
      <sz val="10"/>
      <color rgb="FFFF0000"/>
      <name val="Microsoft Yahei"/>
      <charset val="134"/>
    </font>
    <font>
      <sz val="10.5"/>
      <color rgb="FF0F1111"/>
      <name val="Arial"/>
      <charset val="134"/>
    </font>
    <font>
      <sz val="10.5"/>
      <color rgb="FF0F1111"/>
      <name val="宋体"/>
      <charset val="134"/>
    </font>
    <font>
      <b/>
      <sz val="12.75"/>
      <color rgb="FF000000"/>
      <name val="宋体"/>
      <charset val="134"/>
      <scheme val="minor"/>
    </font>
    <font>
      <b/>
      <sz val="11"/>
      <color theme="1"/>
      <name val="宋体"/>
      <charset val="134"/>
      <scheme val="minor"/>
    </font>
    <font>
      <u/>
      <sz val="11"/>
      <color rgb="FF800080"/>
      <name val="宋体"/>
      <charset val="0"/>
      <scheme val="minor"/>
    </font>
    <font>
      <sz val="10"/>
      <color rgb="FF373A3D"/>
      <name val="Arial"/>
      <charset val="134"/>
    </font>
    <font>
      <sz val="10"/>
      <color rgb="FFFF9D24"/>
      <name val="Arial"/>
      <charset val="134"/>
    </font>
    <font>
      <sz val="9.75"/>
      <color rgb="FF373A3D"/>
      <name val="Arial"/>
      <charset val="134"/>
    </font>
    <font>
      <sz val="10.5"/>
      <name val="宋体"/>
      <charset val="134"/>
      <scheme val="minor"/>
    </font>
    <font>
      <sz val="12.75"/>
      <color rgb="FF000000"/>
      <name val="宋体"/>
      <charset val="134"/>
      <scheme val="minor"/>
    </font>
    <font>
      <sz val="13"/>
      <color rgb="FF000000"/>
      <name val="宋体"/>
      <charset val="134"/>
      <scheme val="minor"/>
    </font>
    <font>
      <sz val="12"/>
      <color theme="1"/>
      <name val="宋体"/>
      <charset val="134"/>
      <scheme val="minor"/>
    </font>
    <font>
      <b/>
      <sz val="19"/>
      <color rgb="FF000000"/>
      <name val="宋体"/>
      <charset val="134"/>
    </font>
    <font>
      <b/>
      <sz val="18.75"/>
      <color rgb="FF000000"/>
      <name val="宋体"/>
      <charset val="134"/>
      <scheme val="minor"/>
    </font>
    <font>
      <sz val="9.75"/>
      <color rgb="FF000000"/>
      <name val="宋体"/>
      <charset val="134"/>
      <scheme val="minor"/>
    </font>
    <font>
      <b/>
      <sz val="10.5"/>
      <color rgb="FF000000"/>
      <name val="Arial"/>
      <charset val="134"/>
    </font>
    <font>
      <sz val="9.75"/>
      <color rgb="FF1E2022"/>
      <name val="宋体"/>
      <charset val="134"/>
      <scheme val="minor"/>
    </font>
    <font>
      <b/>
      <sz val="13"/>
      <color rgb="FF000000"/>
      <name val="宋体"/>
      <charset val="134"/>
    </font>
    <font>
      <b/>
      <sz val="9.75"/>
      <color rgb="FF000000"/>
      <name val="宋体"/>
      <charset val="134"/>
      <scheme val="minor"/>
    </font>
    <font>
      <b/>
      <sz val="9"/>
      <color rgb="FF000000"/>
      <name val="宋体"/>
      <charset val="134"/>
    </font>
    <font>
      <sz val="10"/>
      <name val="等线"/>
      <charset val="134"/>
    </font>
    <font>
      <u/>
      <sz val="9.75"/>
      <color rgb="FF0000FF"/>
      <name val="宋体"/>
      <charset val="134"/>
      <scheme val="minor"/>
    </font>
    <font>
      <sz val="13"/>
      <color rgb="FF000000"/>
      <name val="宋体"/>
      <charset val="134"/>
    </font>
    <font>
      <b/>
      <sz val="9"/>
      <color rgb="FF000000"/>
      <name val="Calibri"/>
      <charset val="134"/>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b/>
      <sz val="13"/>
      <color rgb="FF000000"/>
      <name val="Calibri"/>
      <charset val="134"/>
    </font>
    <font>
      <sz val="9"/>
      <color rgb="FF000000"/>
      <name val="Calibri"/>
      <charset val="134"/>
    </font>
    <font>
      <b/>
      <sz val="12.75"/>
      <color rgb="FF000000"/>
      <name val="Calibri"/>
      <charset val="134"/>
    </font>
    <font>
      <sz val="12.75"/>
      <color rgb="FF000000"/>
      <name val="Calibri"/>
      <charset val="134"/>
    </font>
    <font>
      <sz val="10"/>
      <color rgb="FF373A3D"/>
      <name val="宋体"/>
      <charset val="134"/>
    </font>
    <font>
      <sz val="10.5"/>
      <color rgb="FFFF0000"/>
      <name val="宋体"/>
      <charset val="134"/>
      <scheme val="minor"/>
    </font>
    <font>
      <b/>
      <sz val="18.75"/>
      <color rgb="FF000000"/>
      <name val="Calibri"/>
      <charset val="134"/>
    </font>
    <font>
      <sz val="11"/>
      <name val="Times New Roman"/>
      <charset val="134"/>
    </font>
    <font>
      <sz val="9.75"/>
      <color rgb="FF9FA3A8"/>
      <name val="Arial"/>
      <charset val="134"/>
    </font>
    <font>
      <sz val="12"/>
      <color rgb="FFFF0000"/>
      <name val="宋体"/>
      <charset val="134"/>
      <scheme val="minor"/>
    </font>
    <font>
      <sz val="9.75"/>
      <color rgb="FF000000"/>
      <name val="Calibri"/>
      <charset val="134"/>
    </font>
    <font>
      <b/>
      <sz val="19"/>
      <color rgb="FF000000"/>
      <name val="Calibri"/>
      <charset val="134"/>
    </font>
    <font>
      <sz val="10"/>
      <color rgb="FFFF9D24"/>
      <name val="宋体"/>
      <charset val="134"/>
    </font>
    <font>
      <b/>
      <sz val="9"/>
      <name val="宋体"/>
      <charset val="134"/>
    </font>
    <font>
      <sz val="9"/>
      <name val="宋体"/>
      <charset val="134"/>
    </font>
  </fonts>
  <fills count="57">
    <fill>
      <patternFill patternType="none"/>
    </fill>
    <fill>
      <patternFill patternType="gray125"/>
    </fill>
    <fill>
      <patternFill patternType="solid">
        <fgColor rgb="FFFFC000"/>
        <bgColor indexed="64"/>
      </patternFill>
    </fill>
    <fill>
      <patternFill patternType="solid">
        <fgColor theme="5"/>
        <bgColor indexed="64"/>
      </patternFill>
    </fill>
    <fill>
      <patternFill patternType="solid">
        <fgColor rgb="FFE98A00"/>
        <bgColor rgb="FF0000FF"/>
      </patternFill>
    </fill>
    <fill>
      <patternFill patternType="solid">
        <fgColor rgb="FFFFC000"/>
        <bgColor rgb="FF0000FF"/>
      </patternFill>
    </fill>
    <fill>
      <patternFill patternType="solid">
        <fgColor theme="5"/>
        <bgColor rgb="FF0000FF"/>
      </patternFill>
    </fill>
    <fill>
      <patternFill patternType="solid">
        <fgColor rgb="FFE2EEDA"/>
        <bgColor indexed="64"/>
      </patternFill>
    </fill>
    <fill>
      <patternFill patternType="solid">
        <fgColor rgb="FFFFFF00"/>
        <bgColor indexed="64"/>
      </patternFill>
    </fill>
    <fill>
      <patternFill patternType="solid">
        <fgColor theme="0"/>
        <bgColor indexed="64"/>
      </patternFill>
    </fill>
    <fill>
      <patternFill patternType="solid">
        <fgColor rgb="FFB7B7B7"/>
        <bgColor indexed="64"/>
      </patternFill>
    </fill>
    <fill>
      <patternFill patternType="solid">
        <fgColor rgb="FFF3F3F3"/>
        <bgColor indexed="64"/>
      </patternFill>
    </fill>
    <fill>
      <patternFill patternType="solid">
        <fgColor rgb="FF92D050"/>
        <bgColor indexed="64"/>
      </patternFill>
    </fill>
    <fill>
      <patternFill patternType="solid">
        <fgColor rgb="FF404040"/>
        <bgColor indexed="64"/>
      </patternFill>
    </fill>
    <fill>
      <patternFill patternType="solid">
        <fgColor rgb="FF92D050"/>
        <bgColor rgb="FFF3F3F3"/>
      </patternFill>
    </fill>
    <fill>
      <patternFill patternType="solid">
        <fgColor rgb="FFFFFF00"/>
        <bgColor rgb="FFF3F3F3"/>
      </patternFill>
    </fill>
    <fill>
      <patternFill patternType="solid">
        <fgColor rgb="FFF3F3F3"/>
        <bgColor rgb="FFF3F3F3"/>
      </patternFill>
    </fill>
    <fill>
      <patternFill patternType="solid">
        <fgColor rgb="FF404040"/>
        <bgColor rgb="FF404040"/>
      </patternFill>
    </fill>
    <fill>
      <patternFill patternType="solid">
        <fgColor theme="9"/>
        <bgColor rgb="FFF3F3F3"/>
      </patternFill>
    </fill>
    <fill>
      <patternFill patternType="solid">
        <fgColor rgb="FF3F3F3F"/>
        <bgColor indexed="64"/>
      </patternFill>
    </fill>
    <fill>
      <patternFill patternType="solid">
        <fgColor rgb="FF00B0F0"/>
        <bgColor indexed="64"/>
      </patternFill>
    </fill>
    <fill>
      <patternFill patternType="solid">
        <fgColor rgb="FF7EDAFB"/>
        <bgColor indexed="64"/>
      </patternFill>
    </fill>
    <fill>
      <patternFill patternType="solid">
        <fgColor rgb="FFC5D9F1"/>
        <bgColor indexed="64"/>
      </patternFill>
    </fill>
    <fill>
      <patternFill patternType="solid">
        <fgColor theme="3" tint="0.6"/>
        <bgColor indexed="64"/>
      </patternFill>
    </fill>
    <fill>
      <patternFill patternType="solid">
        <fgColor theme="4" tint="0.799981688894314"/>
        <bgColor theme="4" tint="0.799981688894314"/>
      </patternFill>
    </fill>
    <fill>
      <patternFill patternType="solid">
        <fgColor theme="3" tint="0.4"/>
        <bgColor indexed="64"/>
      </patternFill>
    </fill>
    <fill>
      <patternFill patternType="solid">
        <fgColor rgb="FF95B3D7"/>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70">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thin">
        <color auto="1"/>
      </left>
      <right style="thin">
        <color auto="1"/>
      </right>
      <top style="thin">
        <color auto="1"/>
      </top>
      <bottom style="thin">
        <color auto="1"/>
      </bottom>
      <diagonal/>
    </border>
    <border>
      <left style="thin">
        <color rgb="FF000000"/>
      </left>
      <right/>
      <top/>
      <bottom style="thin">
        <color rgb="FF000000"/>
      </bottom>
      <diagonal/>
    </border>
    <border>
      <left/>
      <right/>
      <top/>
      <bottom style="thin">
        <color rgb="FF000000"/>
      </bottom>
      <diagonal/>
    </border>
    <border>
      <left style="thin">
        <color rgb="FF000000"/>
      </left>
      <right/>
      <top/>
      <bottom/>
      <diagonal/>
    </border>
    <border>
      <left style="thin">
        <color auto="1"/>
      </left>
      <right style="thin">
        <color auto="1"/>
      </right>
      <top style="thin">
        <color auto="1"/>
      </top>
      <bottom style="thin">
        <color rgb="FF1F2329"/>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diagonal/>
    </border>
    <border>
      <left style="medium">
        <color rgb="FF000000"/>
      </left>
      <right style="medium">
        <color rgb="FF000000"/>
      </right>
      <top/>
      <bottom/>
      <diagonal/>
    </border>
    <border>
      <left style="medium">
        <color rgb="FF000000"/>
      </left>
      <right style="medium">
        <color rgb="FF000000"/>
      </right>
      <top/>
      <bottom style="medium">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right style="thin">
        <color rgb="FF000000"/>
      </right>
      <top/>
      <bottom/>
      <diagonal/>
    </border>
    <border>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style="thin">
        <color auto="1"/>
      </left>
      <right/>
      <top/>
      <bottom/>
      <diagonal/>
    </border>
    <border>
      <left style="thin">
        <color auto="1"/>
      </left>
      <right style="thin">
        <color auto="1"/>
      </right>
      <top/>
      <bottom style="thin">
        <color auto="1"/>
      </bottom>
      <diagonal/>
    </border>
    <border>
      <left style="thin">
        <color auto="1"/>
      </left>
      <right style="thin">
        <color auto="1"/>
      </right>
      <top/>
      <bottom/>
      <diagonal/>
    </border>
    <border>
      <left style="thin">
        <color auto="1"/>
      </left>
      <right/>
      <top style="thin">
        <color auto="1"/>
      </top>
      <bottom style="thin">
        <color auto="1"/>
      </bottom>
      <diagonal/>
    </border>
    <border>
      <left style="thin">
        <color auto="1"/>
      </left>
      <right style="thin">
        <color auto="1"/>
      </right>
      <top style="thin">
        <color auto="1"/>
      </top>
      <bottom style="thin">
        <color theme="4"/>
      </bottom>
      <diagonal/>
    </border>
    <border>
      <left/>
      <right/>
      <top/>
      <bottom style="thin">
        <color theme="4" tint="0.399975585192419"/>
      </bottom>
      <diagonal/>
    </border>
    <border>
      <left style="thin">
        <color auto="1"/>
      </left>
      <right style="thin">
        <color auto="1"/>
      </right>
      <top style="thin">
        <color auto="1"/>
      </top>
      <bottom/>
      <diagonal/>
    </border>
    <border>
      <left style="thin">
        <color auto="1"/>
      </left>
      <right/>
      <top style="thin">
        <color auto="1"/>
      </top>
      <bottom/>
      <diagonal/>
    </border>
    <border>
      <left/>
      <right style="thin">
        <color auto="1"/>
      </right>
      <top style="thin">
        <color auto="1"/>
      </top>
      <bottom/>
      <diagonal/>
    </border>
    <border>
      <left/>
      <right style="thin">
        <color rgb="FF1F2329"/>
      </right>
      <top style="thin">
        <color rgb="FF1F2329"/>
      </top>
      <bottom style="thin">
        <color rgb="FF1F2329"/>
      </bottom>
      <diagonal/>
    </border>
    <border>
      <left/>
      <right/>
      <top style="thin">
        <color auto="1"/>
      </top>
      <bottom/>
      <diagonal/>
    </border>
    <border>
      <left/>
      <right style="medium">
        <color auto="1"/>
      </right>
      <top style="thin">
        <color auto="1"/>
      </top>
      <bottom/>
      <diagonal/>
    </border>
    <border>
      <left/>
      <right style="medium">
        <color auto="1"/>
      </right>
      <top/>
      <bottom/>
      <diagonal/>
    </border>
    <border>
      <left style="thin">
        <color auto="1"/>
      </left>
      <right/>
      <top/>
      <bottom style="medium">
        <color rgb="FFDEE0E3"/>
      </bottom>
      <diagonal/>
    </border>
    <border>
      <left/>
      <right/>
      <top/>
      <bottom style="medium">
        <color rgb="FFDEE0E3"/>
      </bottom>
      <diagonal/>
    </border>
    <border>
      <left/>
      <right style="medium">
        <color auto="1"/>
      </right>
      <top/>
      <bottom style="medium">
        <color rgb="FFDEE0E3"/>
      </bottom>
      <diagonal/>
    </border>
    <border>
      <left/>
      <right style="medium">
        <color rgb="FF000000"/>
      </right>
      <top style="medium">
        <color rgb="FFDEE0E3"/>
      </top>
      <bottom style="medium">
        <color rgb="FFDEE0E3"/>
      </bottom>
      <diagonal/>
    </border>
    <border>
      <left/>
      <right style="medium">
        <color rgb="FF1F2329"/>
      </right>
      <top style="medium">
        <color rgb="FFDEE0E3"/>
      </top>
      <bottom style="medium">
        <color rgb="FF1F2329"/>
      </bottom>
      <diagonal/>
    </border>
    <border>
      <left/>
      <right style="medium">
        <color rgb="FF1F2329"/>
      </right>
      <top style="medium">
        <color rgb="FFDEE0E3"/>
      </top>
      <bottom/>
      <diagonal/>
    </border>
    <border>
      <left style="medium">
        <color rgb="FF000000"/>
      </left>
      <right style="medium">
        <color rgb="FF000000"/>
      </right>
      <top style="medium">
        <color rgb="FFDEE0E3"/>
      </top>
      <bottom style="medium">
        <color rgb="FF000000"/>
      </bottom>
      <diagonal/>
    </border>
    <border>
      <left style="medium">
        <color rgb="FF000000"/>
      </left>
      <right/>
      <top style="medium">
        <color rgb="FF000000"/>
      </top>
      <bottom style="medium">
        <color rgb="FF000000"/>
      </bottom>
      <diagonal/>
    </border>
    <border>
      <left style="medium">
        <color rgb="FF000000"/>
      </left>
      <right style="medium">
        <color rgb="FF000000"/>
      </right>
      <top style="medium">
        <color rgb="FF000000"/>
      </top>
      <bottom style="medium">
        <color rgb="FFDEE0E3"/>
      </bottom>
      <diagonal/>
    </border>
    <border>
      <left style="medium">
        <color rgb="FF000000"/>
      </left>
      <right/>
      <top style="medium">
        <color rgb="FF000000"/>
      </top>
      <bottom style="medium">
        <color rgb="FFDEE0E3"/>
      </bottom>
      <diagonal/>
    </border>
    <border>
      <left/>
      <right/>
      <top style="thin">
        <color auto="1"/>
      </top>
      <bottom style="thin">
        <color auto="1"/>
      </bottom>
      <diagonal/>
    </border>
    <border>
      <left style="medium">
        <color rgb="FF000000"/>
      </left>
      <right/>
      <top/>
      <bottom style="medium">
        <color auto="1"/>
      </bottom>
      <diagonal/>
    </border>
    <border>
      <left/>
      <right/>
      <top/>
      <bottom style="medium">
        <color auto="1"/>
      </bottom>
      <diagonal/>
    </border>
    <border>
      <left style="medium">
        <color rgb="FF000000"/>
      </left>
      <right style="medium">
        <color rgb="FF000000"/>
      </right>
      <top/>
      <bottom style="medium">
        <color rgb="FFDEE0E3"/>
      </bottom>
      <diagonal/>
    </border>
    <border>
      <left style="medium">
        <color rgb="FF1F2329"/>
      </left>
      <right style="medium">
        <color rgb="FF1F2329"/>
      </right>
      <top style="medium">
        <color rgb="FF1F2329"/>
      </top>
      <bottom style="medium">
        <color rgb="FF1F2329"/>
      </bottom>
      <diagonal/>
    </border>
    <border>
      <left style="medium">
        <color rgb="FFDEE0E3"/>
      </left>
      <right style="medium">
        <color rgb="FF000000"/>
      </right>
      <top style="medium">
        <color rgb="FF000000"/>
      </top>
      <bottom style="medium">
        <color rgb="FF000000"/>
      </bottom>
      <diagonal/>
    </border>
    <border>
      <left style="medium">
        <color rgb="FF1F2329"/>
      </left>
      <right style="medium">
        <color rgb="FF1F2329"/>
      </right>
      <top style="medium">
        <color rgb="FF1F2329"/>
      </top>
      <bottom style="medium">
        <color rgb="FFDEE0E3"/>
      </bottom>
      <diagonal/>
    </border>
    <border>
      <left style="medium">
        <color rgb="FFDEE0E3"/>
      </left>
      <right style="medium">
        <color rgb="FF000000"/>
      </right>
      <top style="medium">
        <color rgb="FF000000"/>
      </top>
      <bottom style="medium">
        <color rgb="FFDEE0E3"/>
      </bottom>
      <diagonal/>
    </border>
    <border>
      <left style="medium">
        <color rgb="FFDEE0E3"/>
      </left>
      <right style="medium">
        <color rgb="FFDEE0E3"/>
      </right>
      <top style="medium">
        <color rgb="FFDEE0E3"/>
      </top>
      <bottom style="medium">
        <color rgb="FFDEE0E3"/>
      </bottom>
      <diagonal/>
    </border>
    <border>
      <left style="medium">
        <color rgb="FF1F2329"/>
      </left>
      <right style="medium">
        <color rgb="FF1F2329"/>
      </right>
      <top style="medium">
        <color rgb="FF1F2329"/>
      </top>
      <bottom/>
      <diagonal/>
    </border>
    <border>
      <left style="thin">
        <color rgb="FF1F2329"/>
      </left>
      <right style="thin">
        <color rgb="FF1F2329"/>
      </right>
      <top style="thin">
        <color rgb="FF1F2329"/>
      </top>
      <bottom style="thin">
        <color rgb="FF1F2329"/>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style="medium">
        <color rgb="FFDEE0E3"/>
      </left>
      <right style="medium">
        <color rgb="FFDEE0E3"/>
      </right>
      <top/>
      <bottom style="medium">
        <color rgb="FFDEE0E3"/>
      </bottom>
      <diagonal/>
    </border>
    <border>
      <left style="medium">
        <color rgb="FF000000"/>
      </left>
      <right style="medium">
        <color rgb="FF000000"/>
      </right>
      <top style="medium">
        <color rgb="FF000000"/>
      </top>
      <bottom style="medium">
        <color rgb="FF1F2329"/>
      </bottom>
      <diagonal/>
    </border>
    <border>
      <left style="medium">
        <color rgb="FF000000"/>
      </left>
      <right/>
      <top style="medium">
        <color rgb="FF000000"/>
      </top>
      <bottom/>
      <diagonal/>
    </border>
    <border>
      <left style="thin">
        <color auto="1"/>
      </left>
      <right style="thin">
        <color auto="1"/>
      </right>
      <top style="thin">
        <color rgb="FF1F2329"/>
      </top>
      <bottom style="thin">
        <color auto="1"/>
      </bottom>
      <diagonal/>
    </border>
    <border>
      <left/>
      <right style="thin">
        <color auto="1"/>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5" fillId="0" borderId="0" applyNumberFormat="0" applyFill="0" applyBorder="0" applyAlignment="0" applyProtection="0">
      <alignment vertical="center"/>
    </xf>
    <xf numFmtId="0" fontId="33" fillId="0" borderId="0" applyNumberFormat="0" applyFill="0" applyBorder="0" applyAlignment="0" applyProtection="0">
      <alignment vertical="center"/>
    </xf>
    <xf numFmtId="0" fontId="0" fillId="27" borderId="62" applyNumberFormat="0" applyFont="0" applyAlignment="0" applyProtection="0">
      <alignment vertical="center"/>
    </xf>
    <xf numFmtId="0" fontId="53" fillId="0" borderId="0" applyNumberFormat="0" applyFill="0" applyBorder="0" applyAlignment="0" applyProtection="0">
      <alignment vertical="center"/>
    </xf>
    <xf numFmtId="0" fontId="54" fillId="0" borderId="0" applyNumberFormat="0" applyFill="0" applyBorder="0" applyAlignment="0" applyProtection="0">
      <alignment vertical="center"/>
    </xf>
    <xf numFmtId="0" fontId="55" fillId="0" borderId="0" applyNumberFormat="0" applyFill="0" applyBorder="0" applyAlignment="0" applyProtection="0">
      <alignment vertical="center"/>
    </xf>
    <xf numFmtId="0" fontId="56" fillId="0" borderId="63" applyNumberFormat="0" applyFill="0" applyAlignment="0" applyProtection="0">
      <alignment vertical="center"/>
    </xf>
    <xf numFmtId="0" fontId="57" fillId="0" borderId="63" applyNumberFormat="0" applyFill="0" applyAlignment="0" applyProtection="0">
      <alignment vertical="center"/>
    </xf>
    <xf numFmtId="0" fontId="58" fillId="0" borderId="64" applyNumberFormat="0" applyFill="0" applyAlignment="0" applyProtection="0">
      <alignment vertical="center"/>
    </xf>
    <xf numFmtId="0" fontId="58" fillId="0" borderId="0" applyNumberFormat="0" applyFill="0" applyBorder="0" applyAlignment="0" applyProtection="0">
      <alignment vertical="center"/>
    </xf>
    <xf numFmtId="0" fontId="59" fillId="28" borderId="65" applyNumberFormat="0" applyAlignment="0" applyProtection="0">
      <alignment vertical="center"/>
    </xf>
    <xf numFmtId="0" fontId="60" fillId="29" borderId="66" applyNumberFormat="0" applyAlignment="0" applyProtection="0">
      <alignment vertical="center"/>
    </xf>
    <xf numFmtId="0" fontId="61" fillId="29" borderId="65" applyNumberFormat="0" applyAlignment="0" applyProtection="0">
      <alignment vertical="center"/>
    </xf>
    <xf numFmtId="0" fontId="62" fillId="30" borderId="67" applyNumberFormat="0" applyAlignment="0" applyProtection="0">
      <alignment vertical="center"/>
    </xf>
    <xf numFmtId="0" fontId="63" fillId="0" borderId="68" applyNumberFormat="0" applyFill="0" applyAlignment="0" applyProtection="0">
      <alignment vertical="center"/>
    </xf>
    <xf numFmtId="0" fontId="64" fillId="0" borderId="69" applyNumberFormat="0" applyFill="0" applyAlignment="0" applyProtection="0">
      <alignment vertical="center"/>
    </xf>
    <xf numFmtId="0" fontId="65" fillId="31" borderId="0" applyNumberFormat="0" applyBorder="0" applyAlignment="0" applyProtection="0">
      <alignment vertical="center"/>
    </xf>
    <xf numFmtId="0" fontId="66" fillId="32" borderId="0" applyNumberFormat="0" applyBorder="0" applyAlignment="0" applyProtection="0">
      <alignment vertical="center"/>
    </xf>
    <xf numFmtId="0" fontId="67" fillId="33" borderId="0" applyNumberFormat="0" applyBorder="0" applyAlignment="0" applyProtection="0">
      <alignment vertical="center"/>
    </xf>
    <xf numFmtId="0" fontId="68" fillId="34" borderId="0" applyNumberFormat="0" applyBorder="0" applyAlignment="0" applyProtection="0">
      <alignment vertical="center"/>
    </xf>
    <xf numFmtId="0" fontId="69" fillId="35" borderId="0" applyNumberFormat="0" applyBorder="0" applyAlignment="0" applyProtection="0">
      <alignment vertical="center"/>
    </xf>
    <xf numFmtId="0" fontId="69" fillId="36" borderId="0" applyNumberFormat="0" applyBorder="0" applyAlignment="0" applyProtection="0">
      <alignment vertical="center"/>
    </xf>
    <xf numFmtId="0" fontId="68" fillId="37" borderId="0" applyNumberFormat="0" applyBorder="0" applyAlignment="0" applyProtection="0">
      <alignment vertical="center"/>
    </xf>
    <xf numFmtId="0" fontId="68" fillId="3" borderId="0" applyNumberFormat="0" applyBorder="0" applyAlignment="0" applyProtection="0">
      <alignment vertical="center"/>
    </xf>
    <xf numFmtId="0" fontId="69" fillId="38" borderId="0" applyNumberFormat="0" applyBorder="0" applyAlignment="0" applyProtection="0">
      <alignment vertical="center"/>
    </xf>
    <xf numFmtId="0" fontId="69" fillId="39" borderId="0" applyNumberFormat="0" applyBorder="0" applyAlignment="0" applyProtection="0">
      <alignment vertical="center"/>
    </xf>
    <xf numFmtId="0" fontId="68" fillId="40" borderId="0" applyNumberFormat="0" applyBorder="0" applyAlignment="0" applyProtection="0">
      <alignment vertical="center"/>
    </xf>
    <xf numFmtId="0" fontId="68" fillId="41" borderId="0" applyNumberFormat="0" applyBorder="0" applyAlignment="0" applyProtection="0">
      <alignment vertical="center"/>
    </xf>
    <xf numFmtId="0" fontId="69" fillId="42" borderId="0" applyNumberFormat="0" applyBorder="0" applyAlignment="0" applyProtection="0">
      <alignment vertical="center"/>
    </xf>
    <xf numFmtId="0" fontId="69" fillId="43" borderId="0" applyNumberFormat="0" applyBorder="0" applyAlignment="0" applyProtection="0">
      <alignment vertical="center"/>
    </xf>
    <xf numFmtId="0" fontId="68" fillId="44" borderId="0" applyNumberFormat="0" applyBorder="0" applyAlignment="0" applyProtection="0">
      <alignment vertical="center"/>
    </xf>
    <xf numFmtId="0" fontId="68" fillId="45" borderId="0" applyNumberFormat="0" applyBorder="0" applyAlignment="0" applyProtection="0">
      <alignment vertical="center"/>
    </xf>
    <xf numFmtId="0" fontId="69" fillId="46" borderId="0" applyNumberFormat="0" applyBorder="0" applyAlignment="0" applyProtection="0">
      <alignment vertical="center"/>
    </xf>
    <xf numFmtId="0" fontId="69" fillId="47" borderId="0" applyNumberFormat="0" applyBorder="0" applyAlignment="0" applyProtection="0">
      <alignment vertical="center"/>
    </xf>
    <xf numFmtId="0" fontId="68" fillId="48" borderId="0" applyNumberFormat="0" applyBorder="0" applyAlignment="0" applyProtection="0">
      <alignment vertical="center"/>
    </xf>
    <xf numFmtId="0" fontId="68" fillId="49" borderId="0" applyNumberFormat="0" applyBorder="0" applyAlignment="0" applyProtection="0">
      <alignment vertical="center"/>
    </xf>
    <xf numFmtId="0" fontId="69" fillId="50" borderId="0" applyNumberFormat="0" applyBorder="0" applyAlignment="0" applyProtection="0">
      <alignment vertical="center"/>
    </xf>
    <xf numFmtId="0" fontId="69" fillId="51" borderId="0" applyNumberFormat="0" applyBorder="0" applyAlignment="0" applyProtection="0">
      <alignment vertical="center"/>
    </xf>
    <xf numFmtId="0" fontId="68" fillId="52" borderId="0" applyNumberFormat="0" applyBorder="0" applyAlignment="0" applyProtection="0">
      <alignment vertical="center"/>
    </xf>
    <xf numFmtId="0" fontId="68" fillId="53" borderId="0" applyNumberFormat="0" applyBorder="0" applyAlignment="0" applyProtection="0">
      <alignment vertical="center"/>
    </xf>
    <xf numFmtId="0" fontId="69" fillId="54" borderId="0" applyNumberFormat="0" applyBorder="0" applyAlignment="0" applyProtection="0">
      <alignment vertical="center"/>
    </xf>
    <xf numFmtId="0" fontId="69" fillId="55" borderId="0" applyNumberFormat="0" applyBorder="0" applyAlignment="0" applyProtection="0">
      <alignment vertical="center"/>
    </xf>
    <xf numFmtId="0" fontId="68" fillId="56" borderId="0" applyNumberFormat="0" applyBorder="0" applyAlignment="0" applyProtection="0">
      <alignment vertical="center"/>
    </xf>
  </cellStyleXfs>
  <cellXfs count="379">
    <xf numFmtId="0" fontId="0" fillId="0" borderId="0" xfId="0">
      <alignment vertical="center"/>
    </xf>
    <xf numFmtId="0" fontId="0" fillId="0" borderId="0" xfId="0" applyFont="1" applyFill="1" applyAlignment="1"/>
    <xf numFmtId="0" fontId="0" fillId="0" borderId="0" xfId="0" applyFont="1" applyFill="1" applyAlignment="1">
      <alignment horizontal="center" vertical="center"/>
    </xf>
    <xf numFmtId="3" fontId="0" fillId="0" borderId="0" xfId="0" applyNumberFormat="1" applyFont="1" applyFill="1" applyAlignment="1">
      <alignment horizontal="center" vertical="center"/>
    </xf>
    <xf numFmtId="176" fontId="0" fillId="0" borderId="0" xfId="0" applyNumberFormat="1" applyFont="1" applyFill="1" applyAlignment="1">
      <alignment horizontal="center" vertical="center"/>
    </xf>
    <xf numFmtId="3" fontId="0" fillId="2" borderId="0" xfId="0" applyNumberFormat="1" applyFont="1" applyFill="1" applyAlignment="1">
      <alignment horizontal="center" vertical="center"/>
    </xf>
    <xf numFmtId="4" fontId="0" fillId="0" borderId="0" xfId="0" applyNumberFormat="1" applyFont="1" applyFill="1" applyAlignment="1">
      <alignment horizontal="center" vertical="center"/>
    </xf>
    <xf numFmtId="177" fontId="0" fillId="0" borderId="0" xfId="0" applyNumberFormat="1" applyFont="1" applyFill="1" applyAlignment="1">
      <alignment horizontal="center" vertical="center"/>
    </xf>
    <xf numFmtId="178" fontId="0" fillId="0" borderId="0" xfId="0" applyNumberFormat="1" applyFont="1" applyFill="1" applyAlignment="1">
      <alignment horizontal="center" vertical="center"/>
    </xf>
    <xf numFmtId="0" fontId="1" fillId="3" borderId="0" xfId="0" applyFont="1" applyFill="1" applyAlignment="1">
      <alignment horizontal="center" vertical="center"/>
    </xf>
    <xf numFmtId="0" fontId="2" fillId="4" borderId="0" xfId="0" applyFont="1" applyFill="1" applyAlignment="1">
      <alignment horizontal="center" vertical="center"/>
    </xf>
    <xf numFmtId="0" fontId="3" fillId="0" borderId="0" xfId="0" applyFont="1" applyFill="1" applyAlignment="1">
      <alignment horizontal="center" vertical="center"/>
    </xf>
    <xf numFmtId="0" fontId="3" fillId="0" borderId="0" xfId="0" applyFont="1" applyFill="1" applyAlignment="1">
      <alignment horizontal="left" vertical="center"/>
    </xf>
    <xf numFmtId="3" fontId="2" fillId="4" borderId="0" xfId="0" applyNumberFormat="1" applyFont="1" applyFill="1" applyAlignment="1">
      <alignment horizontal="center" vertical="center"/>
    </xf>
    <xf numFmtId="176" fontId="2" fillId="4" borderId="0" xfId="0" applyNumberFormat="1" applyFont="1" applyFill="1" applyAlignment="1">
      <alignment horizontal="center" vertical="center"/>
    </xf>
    <xf numFmtId="3" fontId="3" fillId="0" borderId="0" xfId="0" applyNumberFormat="1" applyFont="1" applyFill="1" applyAlignment="1">
      <alignment horizontal="right" vertical="center"/>
    </xf>
    <xf numFmtId="176" fontId="3" fillId="0" borderId="0" xfId="0" applyNumberFormat="1" applyFont="1" applyFill="1" applyAlignment="1">
      <alignment horizontal="right" vertical="center"/>
    </xf>
    <xf numFmtId="3" fontId="2" fillId="5" borderId="0" xfId="0" applyNumberFormat="1" applyFont="1" applyFill="1" applyAlignment="1">
      <alignment horizontal="center" vertical="center"/>
    </xf>
    <xf numFmtId="0" fontId="3" fillId="0" borderId="0" xfId="0" applyFont="1" applyFill="1" applyAlignment="1">
      <alignment horizontal="left" vertical="center" wrapText="1"/>
    </xf>
    <xf numFmtId="3" fontId="3" fillId="0" borderId="0" xfId="0" applyNumberFormat="1" applyFont="1" applyFill="1" applyAlignment="1">
      <alignment horizontal="right" vertical="center" wrapText="1"/>
    </xf>
    <xf numFmtId="3" fontId="3" fillId="2" borderId="0" xfId="0" applyNumberFormat="1" applyFont="1" applyFill="1" applyAlignment="1">
      <alignment horizontal="right" vertical="center"/>
    </xf>
    <xf numFmtId="0" fontId="3" fillId="0" borderId="0" xfId="0" applyFont="1" applyFill="1" applyAlignment="1">
      <alignment horizontal="right" vertical="center"/>
    </xf>
    <xf numFmtId="4" fontId="2" fillId="4" borderId="0" xfId="0" applyNumberFormat="1" applyFont="1" applyFill="1" applyAlignment="1">
      <alignment horizontal="center" vertical="center"/>
    </xf>
    <xf numFmtId="177" fontId="2" fillId="4" borderId="0" xfId="0" applyNumberFormat="1" applyFont="1" applyFill="1" applyAlignment="1">
      <alignment horizontal="center" vertical="center"/>
    </xf>
    <xf numFmtId="3" fontId="3" fillId="0" borderId="0" xfId="0" applyNumberFormat="1" applyFont="1" applyFill="1" applyAlignment="1">
      <alignment horizontal="center" vertical="center"/>
    </xf>
    <xf numFmtId="4" fontId="3" fillId="0" borderId="0" xfId="0" applyNumberFormat="1" applyFont="1" applyFill="1" applyAlignment="1">
      <alignment horizontal="right" vertical="center"/>
    </xf>
    <xf numFmtId="177" fontId="3" fillId="0" borderId="0" xfId="0" applyNumberFormat="1" applyFont="1" applyFill="1" applyAlignment="1">
      <alignment horizontal="right" vertical="center"/>
    </xf>
    <xf numFmtId="178" fontId="2" fillId="4" borderId="0" xfId="0" applyNumberFormat="1" applyFont="1" applyFill="1" applyAlignment="1">
      <alignment horizontal="center" vertical="center"/>
    </xf>
    <xf numFmtId="0" fontId="3" fillId="6" borderId="0" xfId="0" applyFont="1" applyFill="1" applyAlignment="1">
      <alignment horizontal="center" vertical="center"/>
    </xf>
    <xf numFmtId="178" fontId="3" fillId="0" borderId="0" xfId="0" applyNumberFormat="1" applyFont="1" applyFill="1" applyAlignment="1">
      <alignment horizontal="right" vertical="center"/>
    </xf>
    <xf numFmtId="0" fontId="3" fillId="3" borderId="0" xfId="0" applyFont="1" applyFill="1" applyAlignment="1">
      <alignment horizontal="center" vertical="center"/>
    </xf>
    <xf numFmtId="0" fontId="0" fillId="3" borderId="0" xfId="0" applyFont="1" applyFill="1" applyAlignment="1">
      <alignment horizontal="center" vertical="center"/>
    </xf>
    <xf numFmtId="0" fontId="2" fillId="6" borderId="0" xfId="0" applyFont="1" applyFill="1" applyAlignment="1">
      <alignment horizontal="center" vertical="center"/>
    </xf>
    <xf numFmtId="0" fontId="0" fillId="2" borderId="0" xfId="0" applyFont="1" applyFill="1" applyAlignment="1">
      <alignment horizontal="center" vertical="center"/>
    </xf>
    <xf numFmtId="0" fontId="2" fillId="5" borderId="0" xfId="0" applyFont="1" applyFill="1" applyAlignment="1">
      <alignment horizontal="center" vertical="center"/>
    </xf>
    <xf numFmtId="0" fontId="3" fillId="2" borderId="0" xfId="0" applyFont="1" applyFill="1" applyAlignment="1">
      <alignment horizontal="center" vertical="center"/>
    </xf>
    <xf numFmtId="0" fontId="4" fillId="0" borderId="0" xfId="6" applyFont="1">
      <alignment vertical="center"/>
    </xf>
    <xf numFmtId="0" fontId="5" fillId="0" borderId="0" xfId="6">
      <alignment vertical="center"/>
    </xf>
    <xf numFmtId="0" fontId="6" fillId="0" borderId="0" xfId="0" applyFont="1">
      <alignment vertical="center"/>
    </xf>
    <xf numFmtId="0" fontId="7" fillId="0" borderId="0" xfId="0" applyFont="1" applyFill="1" applyBorder="1" applyAlignment="1">
      <alignment vertical="center"/>
    </xf>
    <xf numFmtId="0" fontId="7" fillId="0" borderId="0" xfId="0" applyFont="1" applyFill="1" applyBorder="1" applyAlignment="1">
      <alignment horizontal="center" vertical="center"/>
    </xf>
    <xf numFmtId="0" fontId="0" fillId="0" borderId="0" xfId="0" applyAlignment="1">
      <alignment vertical="center" wrapText="1"/>
    </xf>
    <xf numFmtId="0" fontId="0" fillId="0" borderId="0" xfId="0" applyFill="1" applyAlignment="1">
      <alignment vertical="center"/>
    </xf>
    <xf numFmtId="0" fontId="8" fillId="0" borderId="1" xfId="0" applyFont="1" applyFill="1" applyBorder="1" applyAlignment="1">
      <alignment vertical="center"/>
    </xf>
    <xf numFmtId="0" fontId="9" fillId="0" borderId="2" xfId="0" applyFont="1" applyFill="1" applyBorder="1" applyAlignment="1">
      <alignment vertical="center"/>
    </xf>
    <xf numFmtId="0" fontId="9" fillId="0" borderId="2" xfId="0" applyFont="1" applyFill="1" applyBorder="1" applyAlignment="1">
      <alignment horizontal="center" vertical="center"/>
    </xf>
    <xf numFmtId="0" fontId="9" fillId="0" borderId="0" xfId="0" applyFont="1" applyFill="1" applyAlignment="1">
      <alignment horizontal="left" vertical="center"/>
    </xf>
    <xf numFmtId="0" fontId="9" fillId="0" borderId="3" xfId="0" applyFont="1" applyFill="1" applyBorder="1" applyAlignment="1">
      <alignment horizontal="center" vertical="center"/>
    </xf>
    <xf numFmtId="0" fontId="9" fillId="0" borderId="4" xfId="0" applyFont="1" applyFill="1" applyBorder="1" applyAlignment="1">
      <alignment vertical="center"/>
    </xf>
    <xf numFmtId="0" fontId="9" fillId="0" borderId="5" xfId="0" applyFont="1" applyFill="1" applyBorder="1" applyAlignment="1">
      <alignment vertical="center"/>
    </xf>
    <xf numFmtId="0" fontId="9" fillId="0" borderId="5" xfId="0" applyFont="1" applyFill="1" applyBorder="1" applyAlignment="1">
      <alignment horizontal="center" vertical="center"/>
    </xf>
    <xf numFmtId="179" fontId="10" fillId="0" borderId="3" xfId="0" applyNumberFormat="1" applyFont="1" applyFill="1" applyBorder="1" applyAlignment="1">
      <alignment horizontal="center" vertical="center"/>
    </xf>
    <xf numFmtId="0" fontId="9" fillId="0" borderId="6" xfId="0" applyFont="1" applyFill="1" applyBorder="1" applyAlignment="1">
      <alignment vertical="center"/>
    </xf>
    <xf numFmtId="0" fontId="9" fillId="0" borderId="0" xfId="0" applyFont="1" applyFill="1" applyAlignment="1">
      <alignment vertical="center"/>
    </xf>
    <xf numFmtId="0" fontId="9" fillId="0" borderId="0" xfId="0" applyFont="1" applyFill="1" applyAlignment="1">
      <alignment horizontal="center" vertical="center"/>
    </xf>
    <xf numFmtId="0" fontId="0" fillId="0" borderId="3" xfId="0" applyFill="1" applyBorder="1" applyAlignment="1">
      <alignment horizontal="center"/>
    </xf>
    <xf numFmtId="0" fontId="0" fillId="0" borderId="7" xfId="0" applyBorder="1" applyAlignment="1">
      <alignment horizontal="center" vertical="center"/>
    </xf>
    <xf numFmtId="0" fontId="11" fillId="0" borderId="8" xfId="0" applyFont="1" applyFill="1" applyBorder="1" applyAlignment="1">
      <alignment horizontal="center" vertical="center" wrapText="1"/>
    </xf>
    <xf numFmtId="0" fontId="11" fillId="0" borderId="8" xfId="0" applyFont="1" applyFill="1" applyBorder="1" applyAlignment="1">
      <alignment horizontal="left" vertical="center" wrapText="1"/>
    </xf>
    <xf numFmtId="0" fontId="12" fillId="0" borderId="8" xfId="0" applyFont="1" applyFill="1" applyBorder="1" applyAlignment="1">
      <alignment vertical="center" wrapText="1"/>
    </xf>
    <xf numFmtId="0" fontId="9" fillId="0" borderId="8" xfId="0" applyFont="1" applyFill="1" applyBorder="1" applyAlignment="1">
      <alignment vertical="center"/>
    </xf>
    <xf numFmtId="0" fontId="13" fillId="0" borderId="8" xfId="0" applyFont="1" applyFill="1" applyBorder="1" applyAlignment="1">
      <alignment horizontal="center" vertical="center" wrapText="1"/>
    </xf>
    <xf numFmtId="0" fontId="8" fillId="0" borderId="8" xfId="0" applyFont="1" applyFill="1" applyBorder="1" applyAlignment="1">
      <alignment horizontal="left" vertical="center"/>
    </xf>
    <xf numFmtId="0" fontId="9" fillId="0" borderId="8" xfId="0" applyFont="1" applyFill="1" applyBorder="1" applyAlignment="1">
      <alignment horizontal="left" vertical="center"/>
    </xf>
    <xf numFmtId="0" fontId="13" fillId="7" borderId="8" xfId="0" applyFont="1" applyFill="1" applyBorder="1" applyAlignment="1">
      <alignment vertical="center" wrapText="1"/>
    </xf>
    <xf numFmtId="0" fontId="13" fillId="7" borderId="8" xfId="0" applyFont="1" applyFill="1" applyBorder="1" applyAlignment="1">
      <alignment horizontal="center" vertical="center" wrapText="1"/>
    </xf>
    <xf numFmtId="0" fontId="13" fillId="7" borderId="8" xfId="0" applyFont="1" applyFill="1" applyBorder="1" applyAlignment="1">
      <alignment horizontal="left" vertical="center" wrapText="1"/>
    </xf>
    <xf numFmtId="0" fontId="13" fillId="7" borderId="9" xfId="0" applyFont="1" applyFill="1" applyBorder="1" applyAlignment="1">
      <alignment vertical="center" wrapText="1"/>
    </xf>
    <xf numFmtId="0" fontId="13" fillId="8" borderId="8" xfId="0" applyFont="1" applyFill="1" applyBorder="1" applyAlignment="1">
      <alignment horizontal="center" vertical="center" wrapText="1"/>
    </xf>
    <xf numFmtId="0" fontId="13" fillId="0" borderId="8" xfId="0" applyFont="1" applyFill="1" applyBorder="1" applyAlignment="1">
      <alignment vertical="center" wrapText="1"/>
    </xf>
    <xf numFmtId="0" fontId="8" fillId="0" borderId="9" xfId="0" applyFont="1" applyFill="1" applyBorder="1" applyAlignment="1">
      <alignment vertical="center" wrapText="1"/>
    </xf>
    <xf numFmtId="9" fontId="13" fillId="0" borderId="8" xfId="0" applyNumberFormat="1" applyFont="1" applyFill="1" applyBorder="1" applyAlignment="1">
      <alignment horizontal="center" vertical="center" wrapText="1"/>
    </xf>
    <xf numFmtId="0" fontId="9" fillId="0" borderId="8" xfId="0" applyFont="1" applyFill="1" applyBorder="1" applyAlignment="1">
      <alignment horizontal="center" vertical="center"/>
    </xf>
    <xf numFmtId="0" fontId="9" fillId="0" borderId="10" xfId="0" applyFont="1" applyFill="1" applyBorder="1" applyAlignment="1">
      <alignment vertical="center" wrapText="1"/>
    </xf>
    <xf numFmtId="0" fontId="9" fillId="0" borderId="11" xfId="0" applyFont="1" applyFill="1" applyBorder="1" applyAlignment="1">
      <alignment vertical="center" wrapText="1"/>
    </xf>
    <xf numFmtId="0" fontId="9" fillId="0" borderId="9" xfId="0" applyFont="1" applyFill="1" applyBorder="1" applyAlignment="1">
      <alignment vertical="center" wrapText="1"/>
    </xf>
    <xf numFmtId="0" fontId="8" fillId="0" borderId="1" xfId="0" applyFont="1" applyFill="1" applyBorder="1" applyAlignment="1">
      <alignment horizontal="center" vertical="center" wrapText="1"/>
    </xf>
    <xf numFmtId="0" fontId="9" fillId="0" borderId="12" xfId="0" applyFont="1" applyFill="1" applyBorder="1" applyAlignment="1">
      <alignment vertical="center"/>
    </xf>
    <xf numFmtId="0" fontId="9" fillId="0" borderId="13" xfId="0" applyFont="1" applyFill="1" applyBorder="1" applyAlignment="1">
      <alignment vertical="center"/>
    </xf>
    <xf numFmtId="0" fontId="9" fillId="0" borderId="13" xfId="0" applyFont="1" applyFill="1" applyBorder="1" applyAlignment="1">
      <alignment horizontal="center" vertical="center"/>
    </xf>
    <xf numFmtId="0" fontId="9" fillId="0" borderId="13" xfId="0" applyFont="1" applyFill="1" applyBorder="1" applyAlignment="1">
      <alignment horizontal="left" vertical="center"/>
    </xf>
    <xf numFmtId="0" fontId="9" fillId="0" borderId="14" xfId="0" applyFont="1" applyFill="1" applyBorder="1" applyAlignment="1">
      <alignment horizontal="left" vertical="center"/>
    </xf>
    <xf numFmtId="0" fontId="9" fillId="0" borderId="15" xfId="0" applyFont="1" applyFill="1" applyBorder="1" applyAlignment="1">
      <alignment horizontal="left" vertical="center"/>
    </xf>
    <xf numFmtId="0" fontId="9" fillId="0" borderId="5" xfId="0" applyFont="1" applyFill="1" applyBorder="1" applyAlignment="1">
      <alignment horizontal="left" vertical="center"/>
    </xf>
    <xf numFmtId="0" fontId="9" fillId="0" borderId="16" xfId="0" applyFont="1" applyFill="1" applyBorder="1" applyAlignment="1">
      <alignment horizontal="left" vertical="center"/>
    </xf>
    <xf numFmtId="0" fontId="9" fillId="0" borderId="17" xfId="0" applyFont="1" applyFill="1" applyBorder="1" applyAlignment="1">
      <alignment vertical="center"/>
    </xf>
    <xf numFmtId="0" fontId="9" fillId="0" borderId="18" xfId="0" applyFont="1" applyFill="1" applyBorder="1" applyAlignment="1">
      <alignment vertical="center"/>
    </xf>
    <xf numFmtId="0" fontId="8" fillId="0" borderId="1" xfId="0" applyFont="1" applyFill="1" applyBorder="1" applyAlignment="1">
      <alignment horizontal="left" vertical="center" wrapText="1"/>
    </xf>
    <xf numFmtId="0" fontId="8" fillId="0" borderId="12" xfId="0" applyFont="1" applyFill="1" applyBorder="1" applyAlignment="1">
      <alignment horizontal="center" vertical="center"/>
    </xf>
    <xf numFmtId="0" fontId="8" fillId="0" borderId="13" xfId="0" applyFont="1" applyFill="1" applyBorder="1" applyAlignment="1">
      <alignment horizontal="center" vertical="center"/>
    </xf>
    <xf numFmtId="0" fontId="8" fillId="0" borderId="14" xfId="0" applyFont="1" applyFill="1" applyBorder="1" applyAlignment="1">
      <alignment horizontal="center" vertical="center"/>
    </xf>
    <xf numFmtId="0" fontId="9" fillId="0" borderId="0" xfId="0" applyFont="1" applyFill="1" applyAlignment="1">
      <alignment vertical="center" wrapText="1"/>
    </xf>
    <xf numFmtId="0" fontId="8" fillId="0" borderId="12" xfId="0" applyFont="1" applyFill="1" applyBorder="1" applyAlignment="1">
      <alignment horizontal="left" vertical="center" wrapText="1"/>
    </xf>
    <xf numFmtId="0" fontId="8" fillId="0" borderId="6" xfId="0" applyFont="1" applyFill="1" applyBorder="1" applyAlignment="1">
      <alignment horizontal="left" vertical="center" wrapText="1"/>
    </xf>
    <xf numFmtId="0" fontId="8" fillId="0" borderId="4" xfId="0" applyFont="1" applyFill="1" applyBorder="1" applyAlignment="1">
      <alignment horizontal="left" vertical="center" wrapText="1"/>
    </xf>
    <xf numFmtId="0" fontId="0" fillId="0" borderId="0" xfId="0" applyFill="1" applyAlignment="1"/>
    <xf numFmtId="0" fontId="14" fillId="0" borderId="0" xfId="0" applyFont="1" applyFill="1" applyAlignment="1">
      <alignment horizontal="center" vertical="center"/>
    </xf>
    <xf numFmtId="0" fontId="15" fillId="0" borderId="0" xfId="0" applyNumberFormat="1" applyFont="1" applyFill="1" applyAlignment="1">
      <alignment horizontal="left" vertical="center"/>
    </xf>
    <xf numFmtId="0" fontId="16" fillId="0" borderId="0" xfId="0" applyNumberFormat="1" applyFont="1" applyFill="1" applyAlignment="1">
      <alignment horizontal="left" vertical="center"/>
    </xf>
    <xf numFmtId="0" fontId="17" fillId="9" borderId="0" xfId="0" applyNumberFormat="1" applyFont="1" applyFill="1" applyAlignment="1">
      <alignment horizontal="left" vertical="center"/>
    </xf>
    <xf numFmtId="0" fontId="0" fillId="0" borderId="0" xfId="0" applyAlignment="1">
      <alignment horizontal="center" vertical="center"/>
    </xf>
    <xf numFmtId="0" fontId="0" fillId="0" borderId="0" xfId="0" applyFill="1" applyAlignment="1">
      <alignment horizontal="center" vertical="center"/>
    </xf>
    <xf numFmtId="180" fontId="18" fillId="10" borderId="0" xfId="0" applyNumberFormat="1" applyFont="1" applyFill="1" applyAlignment="1">
      <alignment horizontal="left" vertical="center"/>
    </xf>
    <xf numFmtId="0" fontId="18" fillId="10" borderId="0" xfId="0" applyFont="1" applyFill="1" applyAlignment="1">
      <alignment horizontal="left" vertical="center"/>
    </xf>
    <xf numFmtId="0" fontId="10" fillId="0" borderId="0" xfId="0" applyFont="1" applyFill="1" applyAlignment="1">
      <alignment horizontal="left" vertical="center"/>
    </xf>
    <xf numFmtId="4" fontId="10" fillId="0" borderId="0" xfId="0" applyNumberFormat="1" applyFont="1" applyFill="1" applyAlignment="1">
      <alignment horizontal="left" vertical="center"/>
    </xf>
    <xf numFmtId="179" fontId="10" fillId="0" borderId="0" xfId="0" applyNumberFormat="1" applyFont="1" applyFill="1" applyAlignment="1">
      <alignment horizontal="left" vertical="center"/>
    </xf>
    <xf numFmtId="179" fontId="19" fillId="0" borderId="0" xfId="0" applyNumberFormat="1" applyFont="1" applyFill="1" applyAlignment="1">
      <alignment horizontal="left" vertical="center"/>
    </xf>
    <xf numFmtId="179" fontId="19" fillId="0" borderId="0" xfId="0" applyNumberFormat="1" applyFont="1" applyFill="1" applyAlignment="1">
      <alignment horizontal="left" vertical="center" wrapText="1"/>
    </xf>
    <xf numFmtId="181" fontId="20" fillId="11" borderId="0" xfId="0" applyNumberFormat="1" applyFont="1" applyFill="1" applyAlignment="1">
      <alignment horizontal="left" vertical="center"/>
    </xf>
    <xf numFmtId="0" fontId="20" fillId="11" borderId="0" xfId="0" applyFont="1" applyFill="1" applyAlignment="1">
      <alignment horizontal="left" vertical="center"/>
    </xf>
    <xf numFmtId="0" fontId="18" fillId="11" borderId="0" xfId="0" applyFont="1" applyFill="1" applyAlignment="1">
      <alignment horizontal="left" vertical="center"/>
    </xf>
    <xf numFmtId="0" fontId="18" fillId="8" borderId="0" xfId="0" applyFont="1" applyFill="1" applyAlignment="1">
      <alignment horizontal="left" vertical="center"/>
    </xf>
    <xf numFmtId="0" fontId="18" fillId="12" borderId="0" xfId="0" applyFont="1" applyFill="1" applyAlignment="1">
      <alignment horizontal="left" vertical="center"/>
    </xf>
    <xf numFmtId="0" fontId="21" fillId="13" borderId="19" xfId="0" applyFont="1" applyFill="1" applyBorder="1" applyAlignment="1">
      <alignment horizontal="left" vertical="center"/>
    </xf>
    <xf numFmtId="0" fontId="0" fillId="0" borderId="0" xfId="0" applyFill="1" applyAlignment="1">
      <alignment horizontal="center"/>
    </xf>
    <xf numFmtId="4" fontId="10" fillId="0" borderId="0" xfId="0" applyNumberFormat="1" applyFont="1" applyFill="1" applyAlignment="1">
      <alignment horizontal="center" vertical="center"/>
    </xf>
    <xf numFmtId="0" fontId="10" fillId="0" borderId="0" xfId="0" applyFont="1" applyFill="1" applyAlignment="1">
      <alignment horizontal="center" vertical="center"/>
    </xf>
    <xf numFmtId="182" fontId="10" fillId="0" borderId="0" xfId="0" applyNumberFormat="1" applyFont="1" applyFill="1" applyAlignment="1">
      <alignment horizontal="center" vertical="center"/>
    </xf>
    <xf numFmtId="0" fontId="22" fillId="14" borderId="0" xfId="0" applyNumberFormat="1" applyFont="1" applyFill="1" applyAlignment="1">
      <alignment horizontal="left" vertical="center"/>
    </xf>
    <xf numFmtId="0" fontId="22" fillId="15" borderId="0" xfId="0" applyNumberFormat="1" applyFont="1" applyFill="1" applyAlignment="1">
      <alignment horizontal="left" vertical="center"/>
    </xf>
    <xf numFmtId="0" fontId="22" fillId="16" borderId="0" xfId="0" applyNumberFormat="1" applyFont="1" applyFill="1" applyAlignment="1">
      <alignment horizontal="left" vertical="center"/>
    </xf>
    <xf numFmtId="0" fontId="23" fillId="17" borderId="19" xfId="0" applyNumberFormat="1" applyFont="1" applyFill="1" applyBorder="1" applyAlignment="1">
      <alignment horizontal="left" vertical="center" wrapText="1"/>
    </xf>
    <xf numFmtId="0" fontId="23" fillId="17" borderId="19" xfId="0" applyNumberFormat="1" applyFont="1" applyFill="1" applyBorder="1" applyAlignment="1">
      <alignment horizontal="left" vertical="center"/>
    </xf>
    <xf numFmtId="0" fontId="24" fillId="17" borderId="19" xfId="0" applyNumberFormat="1" applyFont="1" applyFill="1" applyBorder="1" applyAlignment="1">
      <alignment horizontal="left" vertical="center"/>
    </xf>
    <xf numFmtId="0" fontId="25" fillId="9" borderId="3" xfId="0" applyNumberFormat="1" applyFont="1" applyFill="1" applyBorder="1" applyAlignment="1">
      <alignment horizontal="left" vertical="center"/>
    </xf>
    <xf numFmtId="0" fontId="26" fillId="9" borderId="3" xfId="0" applyNumberFormat="1" applyFont="1" applyFill="1" applyBorder="1" applyAlignment="1">
      <alignment horizontal="left" vertical="center"/>
    </xf>
    <xf numFmtId="182" fontId="26" fillId="9" borderId="3" xfId="0" applyNumberFormat="1" applyFont="1" applyFill="1" applyBorder="1" applyAlignment="1">
      <alignment horizontal="left" vertical="center"/>
    </xf>
    <xf numFmtId="183" fontId="26" fillId="9" borderId="3" xfId="0" applyNumberFormat="1" applyFont="1" applyFill="1" applyBorder="1" applyAlignment="1">
      <alignment horizontal="left" vertical="center"/>
    </xf>
    <xf numFmtId="184" fontId="26" fillId="9" borderId="3" xfId="0" applyNumberFormat="1" applyFont="1" applyFill="1" applyBorder="1" applyAlignment="1">
      <alignment horizontal="left" vertical="center"/>
    </xf>
    <xf numFmtId="0" fontId="27" fillId="0" borderId="0" xfId="0" applyFont="1" applyFill="1" applyAlignment="1">
      <alignment horizontal="center" vertical="center" wrapText="1"/>
    </xf>
    <xf numFmtId="184" fontId="20" fillId="11" borderId="0" xfId="0" applyNumberFormat="1" applyFont="1" applyFill="1" applyAlignment="1">
      <alignment horizontal="left" vertical="center"/>
    </xf>
    <xf numFmtId="0" fontId="10" fillId="12" borderId="0" xfId="0" applyFont="1" applyFill="1" applyAlignment="1">
      <alignment horizontal="left" vertical="center"/>
    </xf>
    <xf numFmtId="184" fontId="21" fillId="13" borderId="19" xfId="0" applyNumberFormat="1" applyFont="1" applyFill="1" applyBorder="1" applyAlignment="1">
      <alignment horizontal="left" vertical="center"/>
    </xf>
    <xf numFmtId="9" fontId="10" fillId="0" borderId="0" xfId="0" applyNumberFormat="1" applyFont="1" applyFill="1" applyAlignment="1">
      <alignment horizontal="center" vertical="center"/>
    </xf>
    <xf numFmtId="184" fontId="10" fillId="0" borderId="0" xfId="0" applyNumberFormat="1" applyFont="1" applyFill="1" applyAlignment="1">
      <alignment horizontal="center" vertical="center"/>
    </xf>
    <xf numFmtId="0" fontId="22" fillId="18" borderId="0" xfId="0" applyNumberFormat="1" applyFont="1" applyFill="1" applyAlignment="1">
      <alignment horizontal="left" vertical="center"/>
    </xf>
    <xf numFmtId="9" fontId="26" fillId="9" borderId="3" xfId="3" applyFont="1" applyFill="1" applyBorder="1" applyAlignment="1">
      <alignment horizontal="left" vertical="center"/>
    </xf>
    <xf numFmtId="185" fontId="20" fillId="11" borderId="0" xfId="0" applyNumberFormat="1" applyFont="1" applyFill="1" applyAlignment="1">
      <alignment horizontal="left" vertical="center"/>
    </xf>
    <xf numFmtId="186" fontId="20" fillId="11" borderId="0" xfId="0" applyNumberFormat="1" applyFont="1" applyFill="1" applyAlignment="1">
      <alignment horizontal="left" vertical="center"/>
    </xf>
    <xf numFmtId="183" fontId="20" fillId="11" borderId="0" xfId="0" applyNumberFormat="1" applyFont="1" applyFill="1" applyAlignment="1">
      <alignment horizontal="left" vertical="center"/>
    </xf>
    <xf numFmtId="179" fontId="20" fillId="11" borderId="0" xfId="0" applyNumberFormat="1" applyFont="1" applyFill="1" applyAlignment="1">
      <alignment horizontal="left" vertical="center"/>
    </xf>
    <xf numFmtId="187" fontId="10" fillId="0" borderId="0" xfId="0" applyNumberFormat="1" applyFont="1" applyFill="1" applyAlignment="1">
      <alignment horizontal="center" vertical="center"/>
    </xf>
    <xf numFmtId="185" fontId="10" fillId="0" borderId="0" xfId="0" applyNumberFormat="1" applyFont="1" applyFill="1" applyAlignment="1">
      <alignment horizontal="center" vertical="center"/>
    </xf>
    <xf numFmtId="186" fontId="10" fillId="8" borderId="0" xfId="0" applyNumberFormat="1" applyFont="1" applyFill="1" applyAlignment="1">
      <alignment horizontal="center" vertical="center"/>
    </xf>
    <xf numFmtId="179" fontId="10" fillId="0" borderId="0" xfId="0" applyNumberFormat="1" applyFont="1" applyFill="1" applyAlignment="1">
      <alignment horizontal="center" vertical="center"/>
    </xf>
    <xf numFmtId="181" fontId="14" fillId="0" borderId="0" xfId="0" applyNumberFormat="1" applyFont="1" applyFill="1" applyAlignment="1">
      <alignment horizontal="center" vertical="center"/>
    </xf>
    <xf numFmtId="0" fontId="14" fillId="0" borderId="0" xfId="0" applyFont="1">
      <alignment vertical="center"/>
    </xf>
    <xf numFmtId="179" fontId="14" fillId="0" borderId="0" xfId="0" applyNumberFormat="1" applyFont="1">
      <alignment vertical="center"/>
    </xf>
    <xf numFmtId="184" fontId="23" fillId="17" borderId="19" xfId="0" applyNumberFormat="1" applyFont="1" applyFill="1" applyBorder="1" applyAlignment="1">
      <alignment horizontal="left" vertical="center"/>
    </xf>
    <xf numFmtId="10" fontId="26" fillId="9" borderId="3" xfId="3" applyNumberFormat="1" applyFont="1" applyFill="1" applyBorder="1" applyAlignment="1">
      <alignment horizontal="left" vertical="center"/>
    </xf>
    <xf numFmtId="9" fontId="26" fillId="9" borderId="3" xfId="0" applyNumberFormat="1" applyFont="1" applyFill="1" applyBorder="1" applyAlignment="1">
      <alignment horizontal="left" vertical="center"/>
    </xf>
    <xf numFmtId="9" fontId="28" fillId="9" borderId="3" xfId="0" applyNumberFormat="1" applyFont="1" applyFill="1" applyBorder="1" applyAlignment="1">
      <alignment horizontal="left" vertical="center"/>
    </xf>
    <xf numFmtId="1" fontId="10" fillId="0" borderId="0" xfId="0" applyNumberFormat="1" applyFont="1" applyFill="1" applyAlignment="1">
      <alignment horizontal="left" vertical="center"/>
    </xf>
    <xf numFmtId="10" fontId="10" fillId="0" borderId="0" xfId="0" applyNumberFormat="1" applyFont="1" applyFill="1" applyAlignment="1">
      <alignment horizontal="left" vertical="center"/>
    </xf>
    <xf numFmtId="0" fontId="20" fillId="0" borderId="0" xfId="0" applyFont="1" applyFill="1" applyAlignment="1">
      <alignment horizontal="left" vertical="center"/>
    </xf>
    <xf numFmtId="10" fontId="20" fillId="0" borderId="0" xfId="0" applyNumberFormat="1" applyFont="1" applyFill="1" applyAlignment="1">
      <alignment horizontal="left" vertical="center"/>
    </xf>
    <xf numFmtId="0" fontId="18" fillId="0" borderId="0" xfId="0" applyFont="1" applyFill="1" applyAlignment="1">
      <alignment horizontal="left" vertical="center"/>
    </xf>
    <xf numFmtId="10" fontId="18" fillId="0" borderId="0" xfId="0" applyNumberFormat="1" applyFont="1" applyFill="1" applyAlignment="1">
      <alignment horizontal="left" vertical="center"/>
    </xf>
    <xf numFmtId="0" fontId="21" fillId="13" borderId="0" xfId="0" applyFont="1" applyFill="1" applyAlignment="1">
      <alignment horizontal="left" vertical="center"/>
    </xf>
    <xf numFmtId="0" fontId="21" fillId="19" borderId="0" xfId="0" applyFont="1" applyFill="1" applyAlignment="1">
      <alignment horizontal="center" vertical="center"/>
    </xf>
    <xf numFmtId="183" fontId="10" fillId="0" borderId="0" xfId="0" applyNumberFormat="1" applyFont="1" applyFill="1" applyAlignment="1">
      <alignment horizontal="center" vertical="center"/>
    </xf>
    <xf numFmtId="184" fontId="18" fillId="0" borderId="0" xfId="0" applyNumberFormat="1" applyFont="1" applyFill="1" applyAlignment="1">
      <alignment horizontal="center" vertical="center"/>
    </xf>
    <xf numFmtId="10" fontId="10" fillId="20" borderId="0" xfId="0" applyNumberFormat="1" applyFont="1" applyFill="1" applyAlignment="1">
      <alignment horizontal="center" vertical="center"/>
    </xf>
    <xf numFmtId="10" fontId="10" fillId="0" borderId="0" xfId="0" applyNumberFormat="1" applyFont="1" applyFill="1" applyAlignment="1">
      <alignment horizontal="center" vertical="center"/>
    </xf>
    <xf numFmtId="179" fontId="14" fillId="0" borderId="0" xfId="0" applyNumberFormat="1" applyFont="1" applyFill="1" applyAlignment="1">
      <alignment horizontal="center" vertical="center"/>
    </xf>
    <xf numFmtId="187" fontId="26" fillId="9" borderId="3" xfId="0" applyNumberFormat="1" applyFont="1" applyFill="1" applyBorder="1" applyAlignment="1">
      <alignment horizontal="left" vertical="center"/>
    </xf>
    <xf numFmtId="185" fontId="26" fillId="9" borderId="3" xfId="0" applyNumberFormat="1" applyFont="1" applyFill="1" applyBorder="1" applyAlignment="1">
      <alignment horizontal="left" vertical="center"/>
    </xf>
    <xf numFmtId="179" fontId="26" fillId="9" borderId="3" xfId="0" applyNumberFormat="1" applyFont="1" applyFill="1" applyBorder="1" applyAlignment="1">
      <alignment horizontal="left" vertical="center"/>
    </xf>
    <xf numFmtId="0" fontId="0" fillId="0" borderId="0" xfId="0" applyFont="1" applyFill="1" applyAlignment="1">
      <alignment horizontal="center" vertical="center" wrapText="1"/>
    </xf>
    <xf numFmtId="0" fontId="2" fillId="4" borderId="0" xfId="0" applyFont="1" applyFill="1" applyAlignment="1">
      <alignment horizontal="center" vertical="center" wrapText="1"/>
    </xf>
    <xf numFmtId="0" fontId="3" fillId="0" borderId="0" xfId="0" applyNumberFormat="1" applyFont="1" applyFill="1" applyAlignment="1">
      <alignment horizontal="left" vertical="center"/>
    </xf>
    <xf numFmtId="0" fontId="29" fillId="0" borderId="0" xfId="0" applyFont="1" applyFill="1" applyAlignment="1">
      <alignment horizontal="center" vertical="center" wrapText="1"/>
    </xf>
    <xf numFmtId="0" fontId="30" fillId="0" borderId="0" xfId="0" applyFont="1" applyFill="1" applyAlignment="1">
      <alignment horizontal="center" vertical="center"/>
    </xf>
    <xf numFmtId="3" fontId="2" fillId="4" borderId="0" xfId="0" applyNumberFormat="1" applyFont="1" applyFill="1" applyAlignment="1">
      <alignment horizontal="center" vertical="center" wrapText="1"/>
    </xf>
    <xf numFmtId="0" fontId="0" fillId="0" borderId="0" xfId="0" applyFill="1">
      <alignment vertical="center"/>
    </xf>
    <xf numFmtId="0" fontId="31" fillId="0" borderId="20" xfId="0" applyFont="1" applyFill="1" applyBorder="1" applyAlignment="1">
      <alignment horizontal="center" vertical="center"/>
    </xf>
    <xf numFmtId="0" fontId="31" fillId="0" borderId="0" xfId="0" applyFont="1" applyFill="1" applyAlignment="1">
      <alignment horizontal="center" vertical="center"/>
    </xf>
    <xf numFmtId="0" fontId="31" fillId="21" borderId="21" xfId="0" applyFont="1" applyFill="1" applyBorder="1" applyAlignment="1">
      <alignment horizontal="center" vertical="center"/>
    </xf>
    <xf numFmtId="0" fontId="31" fillId="21" borderId="22" xfId="0" applyFont="1" applyFill="1" applyBorder="1" applyAlignment="1">
      <alignment horizontal="center" vertical="center"/>
    </xf>
    <xf numFmtId="0" fontId="19" fillId="22" borderId="3" xfId="0" applyFont="1" applyFill="1" applyBorder="1" applyAlignment="1">
      <alignment horizontal="center" vertical="center"/>
    </xf>
    <xf numFmtId="0" fontId="19" fillId="22" borderId="23" xfId="0" applyFont="1" applyFill="1" applyBorder="1" applyAlignment="1">
      <alignment horizontal="center" vertical="center"/>
    </xf>
    <xf numFmtId="10" fontId="0" fillId="0" borderId="23" xfId="0" applyNumberFormat="1" applyFill="1" applyBorder="1" applyAlignment="1">
      <alignment horizontal="center"/>
    </xf>
    <xf numFmtId="0" fontId="19" fillId="0" borderId="0" xfId="0" applyFont="1" applyFill="1" applyAlignment="1">
      <alignment horizontal="center" vertical="center" wrapText="1"/>
    </xf>
    <xf numFmtId="0" fontId="0" fillId="2" borderId="3" xfId="0" applyFill="1" applyBorder="1">
      <alignment vertical="center"/>
    </xf>
    <xf numFmtId="10" fontId="0" fillId="2" borderId="3" xfId="0" applyNumberFormat="1" applyFill="1" applyBorder="1">
      <alignment vertical="center"/>
    </xf>
    <xf numFmtId="10" fontId="0" fillId="2" borderId="23" xfId="0" applyNumberFormat="1" applyFill="1" applyBorder="1">
      <alignment vertical="center"/>
    </xf>
    <xf numFmtId="0" fontId="0" fillId="0" borderId="23" xfId="0" applyBorder="1">
      <alignment vertical="center"/>
    </xf>
    <xf numFmtId="0" fontId="0" fillId="0" borderId="3" xfId="0" applyBorder="1">
      <alignment vertical="center"/>
    </xf>
    <xf numFmtId="10" fontId="0" fillId="0" borderId="3" xfId="0" applyNumberFormat="1" applyBorder="1">
      <alignment vertical="center"/>
    </xf>
    <xf numFmtId="10" fontId="0" fillId="0" borderId="23" xfId="0" applyNumberFormat="1" applyBorder="1">
      <alignment vertical="center"/>
    </xf>
    <xf numFmtId="0" fontId="0" fillId="23" borderId="3" xfId="0" applyFill="1" applyBorder="1">
      <alignment vertical="center"/>
    </xf>
    <xf numFmtId="10" fontId="0" fillId="23" borderId="3" xfId="0" applyNumberFormat="1" applyFill="1" applyBorder="1">
      <alignment vertical="center"/>
    </xf>
    <xf numFmtId="10" fontId="0" fillId="23" borderId="23" xfId="0" applyNumberFormat="1" applyFill="1" applyBorder="1">
      <alignment vertical="center"/>
    </xf>
    <xf numFmtId="0" fontId="32" fillId="24" borderId="3" xfId="0" applyFont="1" applyFill="1" applyBorder="1" applyAlignment="1">
      <alignment horizontal="center" vertical="center"/>
    </xf>
    <xf numFmtId="0" fontId="0" fillId="25" borderId="3" xfId="0" applyFill="1" applyBorder="1">
      <alignment vertical="center"/>
    </xf>
    <xf numFmtId="0" fontId="32" fillId="25" borderId="3" xfId="0" applyFont="1" applyFill="1" applyBorder="1">
      <alignment vertical="center"/>
    </xf>
    <xf numFmtId="10" fontId="0" fillId="25" borderId="3" xfId="0" applyNumberFormat="1" applyFill="1" applyBorder="1">
      <alignment vertical="center"/>
    </xf>
    <xf numFmtId="10" fontId="0" fillId="25" borderId="23" xfId="0" applyNumberFormat="1" applyFill="1" applyBorder="1">
      <alignment vertical="center"/>
    </xf>
    <xf numFmtId="179" fontId="0" fillId="0" borderId="3" xfId="0" applyNumberFormat="1" applyFill="1" applyBorder="1" applyAlignment="1">
      <alignment horizontal="center"/>
    </xf>
    <xf numFmtId="10" fontId="0" fillId="0" borderId="3" xfId="0" applyNumberFormat="1" applyFill="1" applyBorder="1" applyAlignment="1">
      <alignment horizontal="center"/>
    </xf>
    <xf numFmtId="183" fontId="0" fillId="0" borderId="3" xfId="0" applyNumberFormat="1" applyBorder="1">
      <alignment vertical="center"/>
    </xf>
    <xf numFmtId="0" fontId="0" fillId="8" borderId="3" xfId="0" applyFill="1" applyBorder="1">
      <alignment vertical="center"/>
    </xf>
    <xf numFmtId="183" fontId="0" fillId="8" borderId="3" xfId="0" applyNumberFormat="1" applyFill="1" applyBorder="1">
      <alignment vertical="center"/>
    </xf>
    <xf numFmtId="10" fontId="0" fillId="8" borderId="3" xfId="0" applyNumberFormat="1" applyFill="1" applyBorder="1">
      <alignment vertical="center"/>
    </xf>
    <xf numFmtId="10" fontId="0" fillId="8" borderId="23" xfId="0" applyNumberFormat="1" applyFill="1" applyBorder="1">
      <alignment vertical="center"/>
    </xf>
    <xf numFmtId="183" fontId="0" fillId="0" borderId="0" xfId="0" applyNumberFormat="1">
      <alignment vertical="center"/>
    </xf>
    <xf numFmtId="183" fontId="0" fillId="2" borderId="3" xfId="0" applyNumberFormat="1" applyFill="1" applyBorder="1">
      <alignment vertical="center"/>
    </xf>
    <xf numFmtId="0" fontId="0" fillId="0" borderId="3" xfId="0" applyBorder="1" applyAlignment="1">
      <alignment horizontal="center" vertical="center"/>
    </xf>
    <xf numFmtId="179" fontId="0" fillId="0" borderId="3" xfId="0" applyNumberFormat="1" applyBorder="1" applyAlignment="1">
      <alignment horizontal="center" vertical="center"/>
    </xf>
    <xf numFmtId="10" fontId="0" fillId="0" borderId="3" xfId="0" applyNumberFormat="1" applyBorder="1" applyAlignment="1">
      <alignment horizontal="center" vertical="center"/>
    </xf>
    <xf numFmtId="10" fontId="32" fillId="0" borderId="23" xfId="0" applyNumberFormat="1" applyFont="1" applyFill="1" applyBorder="1" applyAlignment="1">
      <alignment horizontal="center"/>
    </xf>
    <xf numFmtId="0" fontId="0" fillId="0" borderId="24" xfId="0" applyBorder="1">
      <alignment vertical="center"/>
    </xf>
    <xf numFmtId="10" fontId="0" fillId="0" borderId="24" xfId="0" applyNumberFormat="1" applyBorder="1">
      <alignment vertical="center"/>
    </xf>
    <xf numFmtId="0" fontId="32" fillId="24" borderId="25" xfId="0" applyFont="1" applyFill="1" applyBorder="1">
      <alignment vertical="center"/>
    </xf>
    <xf numFmtId="10" fontId="32" fillId="24" borderId="25" xfId="0" applyNumberFormat="1" applyFont="1" applyFill="1" applyBorder="1">
      <alignment vertical="center"/>
    </xf>
    <xf numFmtId="0" fontId="31" fillId="0" borderId="3" xfId="0" applyFont="1" applyFill="1" applyBorder="1" applyAlignment="1">
      <alignment horizontal="center" vertical="center"/>
    </xf>
    <xf numFmtId="0" fontId="31" fillId="0" borderId="23" xfId="0" applyFont="1" applyFill="1" applyBorder="1" applyAlignment="1">
      <alignment horizontal="center" vertical="center"/>
    </xf>
    <xf numFmtId="0" fontId="19" fillId="0" borderId="0" xfId="0" applyFont="1" applyFill="1" applyAlignment="1">
      <alignment horizontal="left" vertical="center" wrapText="1"/>
    </xf>
    <xf numFmtId="0" fontId="13" fillId="22" borderId="3" xfId="0" applyFont="1" applyFill="1" applyBorder="1" applyAlignment="1">
      <alignment horizontal="center" vertical="center"/>
    </xf>
    <xf numFmtId="0" fontId="31" fillId="0" borderId="23" xfId="0" applyFont="1" applyFill="1" applyBorder="1" applyAlignment="1">
      <alignment horizontal="center"/>
    </xf>
    <xf numFmtId="10" fontId="0" fillId="0" borderId="0" xfId="0" applyNumberFormat="1">
      <alignment vertical="center"/>
    </xf>
    <xf numFmtId="0" fontId="0" fillId="8" borderId="0" xfId="0" applyFill="1">
      <alignment vertical="center"/>
    </xf>
    <xf numFmtId="10" fontId="0" fillId="8" borderId="0" xfId="0" applyNumberFormat="1" applyFill="1">
      <alignment vertical="center"/>
    </xf>
    <xf numFmtId="0" fontId="13" fillId="0" borderId="3" xfId="0" applyFont="1" applyFill="1" applyBorder="1" applyAlignment="1">
      <alignment horizontal="center" vertical="center"/>
    </xf>
    <xf numFmtId="0" fontId="13" fillId="0" borderId="3" xfId="0" applyFont="1" applyFill="1" applyBorder="1" applyAlignment="1">
      <alignment horizontal="left" vertical="center"/>
    </xf>
    <xf numFmtId="0" fontId="13" fillId="0" borderId="21" xfId="0" applyFont="1" applyFill="1" applyBorder="1" applyAlignment="1">
      <alignment horizontal="center" vertical="center"/>
    </xf>
    <xf numFmtId="0" fontId="19" fillId="0" borderId="3" xfId="0" applyFont="1" applyFill="1" applyBorder="1" applyAlignment="1">
      <alignment horizontal="center" vertical="center"/>
    </xf>
    <xf numFmtId="0" fontId="19" fillId="0" borderId="3" xfId="0" applyFont="1" applyFill="1" applyBorder="1" applyAlignment="1">
      <alignment vertical="center" wrapText="1"/>
    </xf>
    <xf numFmtId="0" fontId="33" fillId="0" borderId="0" xfId="6" applyFont="1" applyFill="1" applyAlignment="1">
      <alignment horizontal="center" vertical="center"/>
    </xf>
    <xf numFmtId="0" fontId="33" fillId="0" borderId="3" xfId="6" applyFont="1" applyFill="1" applyBorder="1" applyAlignment="1">
      <alignment vertical="center" wrapText="1"/>
    </xf>
    <xf numFmtId="0" fontId="0" fillId="0" borderId="3" xfId="0" applyFill="1" applyBorder="1" applyAlignment="1">
      <alignment horizontal="center" vertical="center"/>
    </xf>
    <xf numFmtId="0" fontId="34" fillId="0" borderId="3" xfId="0" applyFont="1" applyFill="1" applyBorder="1" applyAlignment="1">
      <alignment horizontal="center"/>
    </xf>
    <xf numFmtId="0" fontId="35" fillId="0" borderId="0" xfId="0" applyFont="1" applyAlignment="1">
      <alignment horizontal="center" vertical="center"/>
    </xf>
    <xf numFmtId="0" fontId="36" fillId="0" borderId="0" xfId="0" applyFont="1" applyAlignment="1">
      <alignment horizontal="center" vertical="center"/>
    </xf>
    <xf numFmtId="0" fontId="34" fillId="0" borderId="0" xfId="0" applyFont="1" applyAlignment="1">
      <alignment horizontal="center" vertical="center"/>
    </xf>
    <xf numFmtId="0" fontId="34" fillId="0" borderId="3" xfId="0" applyFont="1" applyFill="1" applyBorder="1" applyAlignment="1">
      <alignment horizontal="center" vertical="center"/>
    </xf>
    <xf numFmtId="0" fontId="19" fillId="0" borderId="3" xfId="0" applyFont="1" applyFill="1" applyBorder="1" applyAlignment="1">
      <alignment horizontal="center" vertical="center" wrapText="1"/>
    </xf>
    <xf numFmtId="0" fontId="19" fillId="0" borderId="3" xfId="0" applyFont="1" applyFill="1" applyBorder="1" applyAlignment="1">
      <alignment horizontal="left" vertical="center" wrapText="1"/>
    </xf>
    <xf numFmtId="0" fontId="37" fillId="0" borderId="3" xfId="0" applyFont="1" applyFill="1" applyBorder="1" applyAlignment="1">
      <alignment horizontal="left" vertical="top" wrapText="1"/>
    </xf>
    <xf numFmtId="0" fontId="9" fillId="0" borderId="3" xfId="0" applyFont="1" applyFill="1" applyBorder="1" applyAlignment="1">
      <alignment horizontal="left" vertical="top" wrapText="1"/>
    </xf>
    <xf numFmtId="0" fontId="38" fillId="0" borderId="3" xfId="0" applyFont="1" applyFill="1" applyBorder="1" applyAlignment="1">
      <alignment horizontal="center" vertical="center"/>
    </xf>
    <xf numFmtId="0" fontId="31" fillId="0" borderId="3" xfId="0" applyFont="1" applyFill="1" applyBorder="1" applyAlignment="1">
      <alignment horizontal="left" vertical="center"/>
    </xf>
    <xf numFmtId="0" fontId="18" fillId="22" borderId="3" xfId="0" applyFont="1" applyFill="1" applyBorder="1" applyAlignment="1">
      <alignment horizontal="center" vertical="center"/>
    </xf>
    <xf numFmtId="0" fontId="39" fillId="0" borderId="3" xfId="0" applyFont="1" applyFill="1" applyBorder="1" applyAlignment="1">
      <alignment horizontal="left" vertical="center" wrapText="1"/>
    </xf>
    <xf numFmtId="0" fontId="38" fillId="0" borderId="3" xfId="0" applyFont="1" applyFill="1" applyBorder="1" applyAlignment="1">
      <alignment horizontal="left" vertical="center" wrapText="1"/>
    </xf>
    <xf numFmtId="0" fontId="18" fillId="22" borderId="3" xfId="0" applyFont="1" applyFill="1" applyBorder="1" applyAlignment="1">
      <alignment horizontal="center" vertical="center" wrapText="1"/>
    </xf>
    <xf numFmtId="0" fontId="31" fillId="0" borderId="3" xfId="0" applyFont="1" applyFill="1" applyBorder="1" applyAlignment="1">
      <alignment vertical="center"/>
    </xf>
    <xf numFmtId="0" fontId="38" fillId="0" borderId="3" xfId="0" applyFont="1" applyFill="1" applyBorder="1" applyAlignment="1">
      <alignment horizontal="left" vertical="center"/>
    </xf>
    <xf numFmtId="0" fontId="38" fillId="0" borderId="3" xfId="0" applyFont="1" applyFill="1" applyBorder="1" applyAlignment="1">
      <alignment vertical="center"/>
    </xf>
    <xf numFmtId="0" fontId="38" fillId="0" borderId="26" xfId="0" applyFont="1" applyFill="1" applyBorder="1" applyAlignment="1">
      <alignment horizontal="left" vertical="center"/>
    </xf>
    <xf numFmtId="0" fontId="38" fillId="0" borderId="26" xfId="0" applyFont="1" applyFill="1" applyBorder="1" applyAlignment="1">
      <alignment vertical="center"/>
    </xf>
    <xf numFmtId="0" fontId="38" fillId="0" borderId="27" xfId="0" applyFont="1" applyFill="1" applyBorder="1" applyAlignment="1">
      <alignment horizontal="left" vertical="center"/>
    </xf>
    <xf numFmtId="0" fontId="38" fillId="0" borderId="28" xfId="0" applyFont="1" applyFill="1" applyBorder="1" applyAlignment="1">
      <alignment horizontal="left" vertical="center"/>
    </xf>
    <xf numFmtId="0" fontId="40" fillId="0" borderId="3" xfId="0" applyFont="1" applyFill="1" applyBorder="1" applyAlignment="1">
      <alignment horizontal="center" vertical="center"/>
    </xf>
    <xf numFmtId="0" fontId="19" fillId="0" borderId="0" xfId="0" applyFont="1" applyFill="1" applyBorder="1" applyAlignment="1">
      <alignment vertical="center" wrapText="1"/>
    </xf>
    <xf numFmtId="0" fontId="0" fillId="0" borderId="3" xfId="0" applyFill="1" applyBorder="1" applyAlignment="1"/>
    <xf numFmtId="0" fontId="31" fillId="0" borderId="29" xfId="0" applyFont="1" applyFill="1" applyBorder="1" applyAlignment="1">
      <alignment horizontal="center" vertical="center"/>
    </xf>
    <xf numFmtId="0" fontId="39" fillId="0" borderId="27" xfId="0" applyFont="1" applyFill="1" applyBorder="1" applyAlignment="1">
      <alignment horizontal="center" vertical="center" wrapText="1"/>
    </xf>
    <xf numFmtId="0" fontId="39" fillId="0" borderId="30" xfId="0" applyFont="1" applyFill="1" applyBorder="1" applyAlignment="1">
      <alignment horizontal="center" vertical="center" wrapText="1"/>
    </xf>
    <xf numFmtId="0" fontId="39" fillId="0" borderId="31" xfId="0" applyFont="1" applyFill="1" applyBorder="1" applyAlignment="1">
      <alignment horizontal="center" vertical="center" wrapText="1"/>
    </xf>
    <xf numFmtId="0" fontId="39" fillId="0" borderId="20" xfId="0" applyFont="1" applyFill="1" applyBorder="1" applyAlignment="1">
      <alignment horizontal="center" vertical="center" wrapText="1"/>
    </xf>
    <xf numFmtId="0" fontId="39" fillId="0" borderId="0" xfId="0" applyFont="1" applyFill="1" applyAlignment="1">
      <alignment horizontal="center" vertical="center" wrapText="1"/>
    </xf>
    <xf numFmtId="0" fontId="39" fillId="0" borderId="32" xfId="0" applyFont="1" applyFill="1" applyBorder="1" applyAlignment="1">
      <alignment horizontal="center" vertical="center" wrapText="1"/>
    </xf>
    <xf numFmtId="0" fontId="39" fillId="0" borderId="33" xfId="0" applyFont="1" applyFill="1" applyBorder="1" applyAlignment="1">
      <alignment horizontal="center" vertical="center" wrapText="1"/>
    </xf>
    <xf numFmtId="0" fontId="39" fillId="0" borderId="34" xfId="0" applyFont="1" applyFill="1" applyBorder="1" applyAlignment="1">
      <alignment horizontal="center" vertical="center" wrapText="1"/>
    </xf>
    <xf numFmtId="0" fontId="39" fillId="0" borderId="35" xfId="0" applyFont="1" applyFill="1" applyBorder="1" applyAlignment="1">
      <alignment horizontal="center" vertical="center" wrapText="1"/>
    </xf>
    <xf numFmtId="0" fontId="31" fillId="0" borderId="36" xfId="0" applyFont="1" applyFill="1" applyBorder="1" applyAlignment="1">
      <alignment horizontal="center" vertical="center"/>
    </xf>
    <xf numFmtId="0" fontId="38" fillId="0" borderId="37" xfId="0" applyFont="1" applyFill="1" applyBorder="1" applyAlignment="1">
      <alignment horizontal="center" vertical="center"/>
    </xf>
    <xf numFmtId="0" fontId="38" fillId="0" borderId="26" xfId="0" applyFont="1" applyFill="1" applyBorder="1" applyAlignment="1">
      <alignment horizontal="center" vertical="center"/>
    </xf>
    <xf numFmtId="0" fontId="38" fillId="0" borderId="38" xfId="0" applyFont="1" applyFill="1" applyBorder="1" applyAlignment="1">
      <alignment horizontal="center" vertical="center"/>
    </xf>
    <xf numFmtId="0" fontId="0" fillId="0" borderId="0" xfId="0" applyAlignment="1">
      <alignment horizontal="center" vertical="center" wrapText="1"/>
    </xf>
    <xf numFmtId="0" fontId="41" fillId="0" borderId="8" xfId="0" applyFont="1" applyFill="1" applyBorder="1" applyAlignment="1">
      <alignment horizontal="center" vertical="center"/>
    </xf>
    <xf numFmtId="0" fontId="42" fillId="0" borderId="8" xfId="0" applyFont="1" applyFill="1" applyBorder="1" applyAlignment="1">
      <alignment horizontal="center" vertical="center"/>
    </xf>
    <xf numFmtId="0" fontId="42" fillId="0" borderId="39" xfId="0" applyFont="1" applyFill="1" applyBorder="1" applyAlignment="1">
      <alignment horizontal="center" vertical="center"/>
    </xf>
    <xf numFmtId="0" fontId="31" fillId="0" borderId="8" xfId="0" applyFont="1" applyFill="1" applyBorder="1" applyAlignment="1">
      <alignment horizontal="center" vertical="center"/>
    </xf>
    <xf numFmtId="0" fontId="43" fillId="0" borderId="9" xfId="0" applyFont="1" applyFill="1" applyBorder="1" applyAlignment="1">
      <alignment horizontal="center" vertical="center"/>
    </xf>
    <xf numFmtId="0" fontId="31" fillId="0" borderId="40" xfId="0" applyFont="1" applyFill="1" applyBorder="1" applyAlignment="1">
      <alignment horizontal="center" vertical="center"/>
    </xf>
    <xf numFmtId="0" fontId="44" fillId="0" borderId="0" xfId="0" applyFont="1" applyAlignment="1">
      <alignment horizontal="center" vertical="center"/>
    </xf>
    <xf numFmtId="0" fontId="38" fillId="26" borderId="41" xfId="0" applyFont="1" applyFill="1" applyBorder="1" applyAlignment="1">
      <alignment horizontal="center" vertical="center"/>
    </xf>
    <xf numFmtId="0" fontId="38" fillId="26" borderId="42" xfId="0" applyFont="1" applyFill="1" applyBorder="1" applyAlignment="1">
      <alignment horizontal="center" vertical="center"/>
    </xf>
    <xf numFmtId="0" fontId="0" fillId="0" borderId="23" xfId="0" applyFont="1" applyFill="1" applyBorder="1" applyAlignment="1">
      <alignment horizontal="center" vertical="center"/>
    </xf>
    <xf numFmtId="0" fontId="0" fillId="0" borderId="43" xfId="0" applyFont="1" applyFill="1" applyBorder="1" applyAlignment="1">
      <alignment horizontal="center" vertical="center"/>
    </xf>
    <xf numFmtId="0" fontId="38" fillId="26" borderId="44" xfId="0" applyFont="1" applyFill="1" applyBorder="1" applyAlignment="1">
      <alignment horizontal="center" vertical="center"/>
    </xf>
    <xf numFmtId="0" fontId="38" fillId="26" borderId="45" xfId="0" applyFont="1" applyFill="1" applyBorder="1" applyAlignment="1">
      <alignment horizontal="center" vertical="center"/>
    </xf>
    <xf numFmtId="0" fontId="0" fillId="0" borderId="23" xfId="0" applyFont="1" applyFill="1" applyBorder="1" applyAlignment="1">
      <alignment horizontal="center" vertical="center" wrapText="1"/>
    </xf>
    <xf numFmtId="0" fontId="0" fillId="0" borderId="3" xfId="0" applyFont="1" applyFill="1" applyBorder="1" applyAlignment="1">
      <alignment vertical="center"/>
    </xf>
    <xf numFmtId="0" fontId="43" fillId="0" borderId="3" xfId="0" applyFont="1" applyFill="1" applyBorder="1" applyAlignment="1"/>
    <xf numFmtId="0" fontId="38" fillId="26" borderId="46" xfId="0" applyFont="1" applyFill="1" applyBorder="1" applyAlignment="1">
      <alignment horizontal="center" vertical="center"/>
    </xf>
    <xf numFmtId="0" fontId="38" fillId="26" borderId="11" xfId="0" applyFont="1" applyFill="1" applyBorder="1" applyAlignment="1">
      <alignment horizontal="center" vertical="center"/>
    </xf>
    <xf numFmtId="0" fontId="38" fillId="26" borderId="8" xfId="0" applyFont="1" applyFill="1" applyBorder="1" applyAlignment="1">
      <alignment horizontal="center" vertical="center"/>
    </xf>
    <xf numFmtId="183" fontId="38" fillId="26" borderId="8" xfId="0" applyNumberFormat="1" applyFont="1" applyFill="1" applyBorder="1" applyAlignment="1">
      <alignment horizontal="center" vertical="center"/>
    </xf>
    <xf numFmtId="0" fontId="43" fillId="0" borderId="8" xfId="0" applyFont="1" applyFill="1" applyBorder="1" applyAlignment="1">
      <alignment horizontal="center" vertical="center" wrapText="1"/>
    </xf>
    <xf numFmtId="3" fontId="45" fillId="0" borderId="47" xfId="0" applyNumberFormat="1" applyFont="1" applyFill="1" applyBorder="1" applyAlignment="1">
      <alignment horizontal="center" vertical="center"/>
    </xf>
    <xf numFmtId="0" fontId="45" fillId="0" borderId="47" xfId="0" applyFont="1" applyFill="1" applyBorder="1" applyAlignment="1">
      <alignment horizontal="center" vertical="center"/>
    </xf>
    <xf numFmtId="3" fontId="43" fillId="0" borderId="48" xfId="0" applyNumberFormat="1" applyFont="1" applyFill="1" applyBorder="1" applyAlignment="1">
      <alignment horizontal="center" vertical="center"/>
    </xf>
    <xf numFmtId="183" fontId="43" fillId="0" borderId="8" xfId="0" applyNumberFormat="1" applyFont="1" applyFill="1" applyBorder="1" applyAlignment="1">
      <alignment horizontal="center" vertical="center"/>
    </xf>
    <xf numFmtId="0" fontId="43" fillId="0" borderId="8" xfId="0" applyFont="1" applyFill="1" applyBorder="1" applyAlignment="1">
      <alignment horizontal="center" vertical="center"/>
    </xf>
    <xf numFmtId="0" fontId="43" fillId="0" borderId="48" xfId="0" applyFont="1" applyFill="1" applyBorder="1" applyAlignment="1">
      <alignment horizontal="center" vertical="center"/>
    </xf>
    <xf numFmtId="183" fontId="43" fillId="0" borderId="8" xfId="0" applyNumberFormat="1" applyFont="1" applyFill="1" applyBorder="1" applyAlignment="1">
      <alignment horizontal="center" vertical="center" wrapText="1"/>
    </xf>
    <xf numFmtId="0" fontId="43" fillId="0" borderId="41" xfId="0" applyFont="1" applyFill="1" applyBorder="1" applyAlignment="1">
      <alignment horizontal="center" vertical="center" wrapText="1"/>
    </xf>
    <xf numFmtId="0" fontId="43" fillId="0" borderId="41" xfId="0" applyFont="1" applyFill="1" applyBorder="1" applyAlignment="1">
      <alignment horizontal="center" vertical="center"/>
    </xf>
    <xf numFmtId="3" fontId="45" fillId="0" borderId="49" xfId="0" applyNumberFormat="1" applyFont="1" applyFill="1" applyBorder="1" applyAlignment="1">
      <alignment horizontal="center" vertical="center"/>
    </xf>
    <xf numFmtId="0" fontId="45" fillId="0" borderId="49" xfId="0" applyFont="1" applyFill="1" applyBorder="1" applyAlignment="1">
      <alignment horizontal="center" vertical="center"/>
    </xf>
    <xf numFmtId="0" fontId="43" fillId="0" borderId="50" xfId="0" applyFont="1" applyFill="1" applyBorder="1" applyAlignment="1">
      <alignment horizontal="center" vertical="center"/>
    </xf>
    <xf numFmtId="0" fontId="46" fillId="0" borderId="51" xfId="0" applyFont="1" applyFill="1" applyBorder="1" applyAlignment="1">
      <alignment horizontal="center" vertical="center" wrapText="1"/>
    </xf>
    <xf numFmtId="0" fontId="31" fillId="0" borderId="51" xfId="0" applyFont="1" applyFill="1" applyBorder="1" applyAlignment="1">
      <alignment horizontal="center" vertical="center"/>
    </xf>
    <xf numFmtId="0" fontId="0" fillId="0" borderId="0" xfId="0" applyFont="1" applyFill="1" applyAlignment="1">
      <alignment vertical="center"/>
    </xf>
    <xf numFmtId="0" fontId="43" fillId="0" borderId="51" xfId="0" applyFont="1" applyFill="1" applyBorder="1" applyAlignment="1"/>
    <xf numFmtId="0" fontId="43" fillId="0" borderId="47" xfId="0" applyFont="1" applyFill="1" applyBorder="1" applyAlignment="1"/>
    <xf numFmtId="0" fontId="43" fillId="0" borderId="52" xfId="0" applyFont="1" applyFill="1" applyBorder="1" applyAlignment="1"/>
    <xf numFmtId="0" fontId="43" fillId="0" borderId="3" xfId="0" applyFont="1" applyFill="1" applyBorder="1" applyAlignment="1">
      <alignment horizontal="center"/>
    </xf>
    <xf numFmtId="0" fontId="43" fillId="0" borderId="7" xfId="0" applyFont="1" applyFill="1" applyBorder="1" applyAlignment="1">
      <alignment horizontal="center"/>
    </xf>
    <xf numFmtId="179" fontId="0" fillId="0" borderId="7" xfId="0" applyNumberFormat="1" applyBorder="1" applyAlignment="1">
      <alignment horizontal="center" vertical="center"/>
    </xf>
    <xf numFmtId="0" fontId="47" fillId="0" borderId="53" xfId="0" applyFont="1" applyFill="1" applyBorder="1" applyAlignment="1">
      <alignment horizontal="center"/>
    </xf>
    <xf numFmtId="179" fontId="47" fillId="0" borderId="53" xfId="0" applyNumberFormat="1" applyFont="1" applyFill="1" applyBorder="1" applyAlignment="1">
      <alignment horizontal="center"/>
    </xf>
    <xf numFmtId="0" fontId="10" fillId="0" borderId="53" xfId="0" applyFont="1" applyFill="1" applyBorder="1" applyAlignment="1">
      <alignment horizontal="center" vertical="center"/>
    </xf>
    <xf numFmtId="0" fontId="18" fillId="22" borderId="53" xfId="0" applyFont="1" applyFill="1" applyBorder="1" applyAlignment="1">
      <alignment horizontal="center" vertical="center"/>
    </xf>
    <xf numFmtId="0" fontId="48" fillId="22" borderId="53" xfId="0" applyFont="1" applyFill="1" applyBorder="1" applyAlignment="1">
      <alignment horizontal="center" vertical="center"/>
    </xf>
    <xf numFmtId="179" fontId="10" fillId="0" borderId="53" xfId="0" applyNumberFormat="1" applyFont="1" applyFill="1" applyBorder="1" applyAlignment="1">
      <alignment horizontal="center" vertical="center"/>
    </xf>
    <xf numFmtId="0" fontId="38" fillId="26" borderId="9" xfId="0" applyFont="1" applyFill="1" applyBorder="1" applyAlignment="1">
      <alignment horizontal="center" vertical="center"/>
    </xf>
    <xf numFmtId="0" fontId="10" fillId="0" borderId="3" xfId="0" applyFont="1" applyFill="1" applyBorder="1" applyAlignment="1">
      <alignment horizontal="center" vertical="center"/>
    </xf>
    <xf numFmtId="0" fontId="49" fillId="0" borderId="0" xfId="0" applyFont="1" applyFill="1" applyAlignment="1">
      <alignment horizontal="left" vertical="center"/>
    </xf>
    <xf numFmtId="3" fontId="49" fillId="0" borderId="0" xfId="0" applyNumberFormat="1" applyFont="1" applyFill="1" applyAlignment="1">
      <alignment horizontal="center" vertical="center"/>
    </xf>
    <xf numFmtId="4" fontId="49" fillId="0" borderId="0" xfId="0" applyNumberFormat="1" applyFont="1" applyFill="1" applyAlignment="1">
      <alignment horizontal="right" vertical="center"/>
    </xf>
    <xf numFmtId="178" fontId="49" fillId="0" borderId="0" xfId="0" applyNumberFormat="1" applyFont="1" applyFill="1" applyAlignment="1">
      <alignment horizontal="right" vertical="center"/>
    </xf>
    <xf numFmtId="0" fontId="3" fillId="0" borderId="3" xfId="0" applyFont="1" applyFill="1" applyBorder="1" applyAlignment="1">
      <alignment horizontal="center" vertical="center"/>
    </xf>
    <xf numFmtId="0" fontId="33" fillId="0" borderId="3" xfId="6" applyFont="1" applyFill="1" applyBorder="1" applyAlignment="1">
      <alignment horizontal="center" vertical="center" wrapText="1"/>
    </xf>
    <xf numFmtId="4" fontId="3" fillId="0" borderId="3" xfId="0" applyNumberFormat="1" applyFont="1" applyFill="1" applyBorder="1" applyAlignment="1">
      <alignment horizontal="center" vertical="center"/>
    </xf>
    <xf numFmtId="0" fontId="0" fillId="0" borderId="3" xfId="0" applyFont="1" applyFill="1" applyBorder="1" applyAlignment="1">
      <alignment horizontal="center" vertical="center"/>
    </xf>
    <xf numFmtId="0" fontId="5" fillId="0" borderId="3" xfId="6" applyFill="1" applyBorder="1" applyAlignment="1">
      <alignment horizontal="center" vertical="center" wrapText="1"/>
    </xf>
    <xf numFmtId="9" fontId="0" fillId="0" borderId="3" xfId="0" applyNumberFormat="1" applyFont="1" applyFill="1" applyBorder="1" applyAlignment="1">
      <alignment horizontal="center" vertical="center"/>
    </xf>
    <xf numFmtId="183" fontId="10" fillId="0" borderId="3" xfId="0" applyNumberFormat="1" applyFont="1" applyFill="1" applyBorder="1" applyAlignment="1">
      <alignment horizontal="center" vertical="center"/>
    </xf>
    <xf numFmtId="10" fontId="10" fillId="0" borderId="3" xfId="0" applyNumberFormat="1" applyFont="1" applyFill="1" applyBorder="1" applyAlignment="1">
      <alignment horizontal="center" vertical="center"/>
    </xf>
    <xf numFmtId="0" fontId="10" fillId="0" borderId="3" xfId="0" applyFont="1" applyFill="1" applyBorder="1" applyAlignment="1">
      <alignment horizontal="center" vertical="center" wrapText="1"/>
    </xf>
    <xf numFmtId="0" fontId="31" fillId="0" borderId="9" xfId="0" applyFont="1" applyFill="1" applyBorder="1" applyAlignment="1">
      <alignment horizontal="center" vertical="center"/>
    </xf>
    <xf numFmtId="14" fontId="43" fillId="0" borderId="9" xfId="0" applyNumberFormat="1" applyFont="1" applyFill="1" applyBorder="1" applyAlignment="1">
      <alignment horizontal="center" vertical="center"/>
    </xf>
    <xf numFmtId="0" fontId="43" fillId="0" borderId="3" xfId="0" applyFont="1" applyFill="1" applyBorder="1" applyAlignment="1">
      <alignment horizontal="center" vertical="center"/>
    </xf>
    <xf numFmtId="0" fontId="0" fillId="0" borderId="54" xfId="0" applyFont="1" applyFill="1" applyBorder="1" applyAlignment="1">
      <alignment horizontal="center" vertical="center"/>
    </xf>
    <xf numFmtId="0" fontId="5" fillId="0" borderId="3" xfId="6" applyBorder="1" applyAlignment="1">
      <alignment vertical="center"/>
    </xf>
    <xf numFmtId="0" fontId="50" fillId="0" borderId="3" xfId="0" applyFont="1" applyFill="1" applyBorder="1" applyAlignment="1">
      <alignment vertical="center"/>
    </xf>
    <xf numFmtId="0" fontId="43" fillId="0" borderId="27" xfId="0" applyFont="1" applyFill="1" applyBorder="1" applyAlignment="1">
      <alignment horizontal="center" vertical="center" wrapText="1"/>
    </xf>
    <xf numFmtId="0" fontId="43" fillId="0" borderId="30" xfId="0" applyFont="1" applyFill="1" applyBorder="1" applyAlignment="1">
      <alignment horizontal="center" vertical="center" wrapText="1"/>
    </xf>
    <xf numFmtId="0" fontId="33" fillId="0" borderId="23" xfId="6" applyFont="1" applyFill="1" applyBorder="1" applyAlignment="1">
      <alignment horizontal="center"/>
    </xf>
    <xf numFmtId="0" fontId="43" fillId="0" borderId="43" xfId="0" applyFont="1" applyFill="1" applyBorder="1" applyAlignment="1">
      <alignment horizontal="center"/>
    </xf>
    <xf numFmtId="0" fontId="43" fillId="0" borderId="54" xfId="0" applyFont="1" applyFill="1" applyBorder="1" applyAlignment="1">
      <alignment horizontal="center"/>
    </xf>
    <xf numFmtId="0" fontId="43" fillId="0" borderId="55" xfId="0" applyFont="1" applyFill="1" applyBorder="1" applyAlignment="1">
      <alignment horizontal="center" vertical="center" wrapText="1"/>
    </xf>
    <xf numFmtId="0" fontId="43" fillId="0" borderId="56" xfId="0" applyFont="1" applyFill="1" applyBorder="1" applyAlignment="1">
      <alignment horizontal="center" vertical="center" wrapText="1"/>
    </xf>
    <xf numFmtId="0" fontId="38" fillId="26" borderId="10" xfId="0" applyFont="1" applyFill="1" applyBorder="1" applyAlignment="1">
      <alignment horizontal="center" vertical="center"/>
    </xf>
    <xf numFmtId="179" fontId="38" fillId="26" borderId="8" xfId="0" applyNumberFormat="1" applyFont="1" applyFill="1" applyBorder="1" applyAlignment="1">
      <alignment horizontal="center" vertical="center"/>
    </xf>
    <xf numFmtId="0" fontId="38" fillId="26" borderId="0" xfId="0" applyFont="1" applyFill="1" applyAlignment="1">
      <alignment horizontal="center" vertical="center"/>
    </xf>
    <xf numFmtId="26" fontId="43" fillId="0" borderId="8" xfId="0" applyNumberFormat="1" applyFont="1" applyFill="1" applyBorder="1" applyAlignment="1">
      <alignment horizontal="center" vertical="center"/>
    </xf>
    <xf numFmtId="0" fontId="43" fillId="0" borderId="57" xfId="0" applyFont="1" applyFill="1" applyBorder="1" applyAlignment="1"/>
    <xf numFmtId="0" fontId="0" fillId="0" borderId="0" xfId="0" applyFont="1" applyFill="1" applyAlignment="1">
      <alignment horizontal="left" vertical="center" wrapText="1"/>
    </xf>
    <xf numFmtId="0" fontId="43" fillId="0" borderId="51" xfId="0" applyFont="1" applyFill="1" applyBorder="1" applyAlignment="1">
      <alignment horizontal="left" wrapText="1"/>
    </xf>
    <xf numFmtId="26" fontId="43" fillId="0" borderId="58" xfId="0" applyNumberFormat="1" applyFont="1" applyFill="1" applyBorder="1" applyAlignment="1">
      <alignment horizontal="center" vertical="center"/>
    </xf>
    <xf numFmtId="0" fontId="48" fillId="22" borderId="3" xfId="0" applyFont="1" applyFill="1" applyBorder="1" applyAlignment="1">
      <alignment horizontal="center" vertical="center"/>
    </xf>
    <xf numFmtId="183" fontId="0" fillId="0" borderId="7" xfId="0" applyNumberFormat="1" applyBorder="1" applyAlignment="1">
      <alignment horizontal="center" vertical="center"/>
    </xf>
    <xf numFmtId="10" fontId="0" fillId="0" borderId="7" xfId="3" applyNumberFormat="1" applyBorder="1" applyAlignment="1">
      <alignment horizontal="center" vertical="center"/>
    </xf>
    <xf numFmtId="10" fontId="47" fillId="0" borderId="53" xfId="0" applyNumberFormat="1" applyFont="1" applyFill="1" applyBorder="1" applyAlignment="1">
      <alignment horizontal="center"/>
    </xf>
    <xf numFmtId="184" fontId="43" fillId="0" borderId="53" xfId="0" applyNumberFormat="1" applyFont="1" applyFill="1" applyBorder="1" applyAlignment="1">
      <alignment horizontal="center"/>
    </xf>
    <xf numFmtId="0" fontId="43" fillId="0" borderId="53" xfId="0" applyFont="1" applyFill="1" applyBorder="1" applyAlignment="1">
      <alignment horizontal="center"/>
    </xf>
    <xf numFmtId="0" fontId="38" fillId="26" borderId="59" xfId="0" applyFont="1" applyFill="1" applyBorder="1" applyAlignment="1">
      <alignment horizontal="center" vertical="center"/>
    </xf>
    <xf numFmtId="0" fontId="51" fillId="26" borderId="60" xfId="0" applyFont="1" applyFill="1" applyBorder="1" applyAlignment="1">
      <alignment horizontal="center" vertical="center"/>
    </xf>
    <xf numFmtId="0" fontId="38" fillId="26" borderId="60" xfId="0" applyFont="1" applyFill="1" applyBorder="1" applyAlignment="1">
      <alignment horizontal="center" vertical="center"/>
    </xf>
    <xf numFmtId="0" fontId="34" fillId="0" borderId="3" xfId="0" applyFont="1" applyBorder="1" applyAlignment="1">
      <alignment horizontal="center" vertical="center"/>
    </xf>
    <xf numFmtId="3" fontId="3" fillId="0" borderId="3" xfId="0" applyNumberFormat="1" applyFont="1" applyFill="1" applyBorder="1" applyAlignment="1">
      <alignment horizontal="center" vertical="center"/>
    </xf>
    <xf numFmtId="0" fontId="36" fillId="0" borderId="3" xfId="0" applyFont="1" applyBorder="1" applyAlignment="1">
      <alignment horizontal="center" vertical="center"/>
    </xf>
    <xf numFmtId="0" fontId="0" fillId="0" borderId="0" xfId="0" applyFill="1" applyAlignment="1">
      <alignment horizontal="left" vertical="center" wrapText="1"/>
    </xf>
    <xf numFmtId="0" fontId="43" fillId="0" borderId="28" xfId="0" applyFont="1" applyFill="1" applyBorder="1" applyAlignment="1">
      <alignment horizontal="center" vertical="center" wrapText="1"/>
    </xf>
    <xf numFmtId="0" fontId="43" fillId="0" borderId="61" xfId="0" applyFont="1" applyFill="1" applyBorder="1" applyAlignment="1">
      <alignment horizontal="center" vertical="center" wrapText="1"/>
    </xf>
    <xf numFmtId="0" fontId="43" fillId="0" borderId="57" xfId="0" applyFont="1" applyFill="1" applyBorder="1" applyAlignment="1">
      <alignment horizontal="center"/>
    </xf>
    <xf numFmtId="0" fontId="43" fillId="0" borderId="51" xfId="0" applyFont="1" applyFill="1" applyBorder="1" applyAlignment="1">
      <alignment horizontal="center"/>
    </xf>
    <xf numFmtId="0" fontId="52" fillId="22" borderId="29" xfId="0" applyFont="1" applyFill="1" applyBorder="1" applyAlignment="1">
      <alignment horizontal="center" vertical="center"/>
    </xf>
    <xf numFmtId="179" fontId="43" fillId="8" borderId="7" xfId="0" applyNumberFormat="1" applyFont="1" applyFill="1" applyBorder="1" applyAlignment="1">
      <alignment horizontal="center"/>
    </xf>
    <xf numFmtId="0" fontId="38" fillId="0" borderId="53" xfId="0" applyFont="1" applyFill="1" applyBorder="1" applyAlignment="1">
      <alignment horizontal="left" vertical="center"/>
    </xf>
    <xf numFmtId="179" fontId="32" fillId="24" borderId="3" xfId="0" applyNumberFormat="1" applyFont="1" applyFill="1" applyBorder="1" applyAlignment="1">
      <alignment horizontal="center" vertical="center"/>
    </xf>
    <xf numFmtId="10" fontId="32" fillId="24" borderId="3" xfId="0" applyNumberFormat="1" applyFont="1" applyFill="1" applyBorder="1" applyAlignment="1">
      <alignment horizontal="center" vertical="center"/>
    </xf>
    <xf numFmtId="0" fontId="0" fillId="0" borderId="0" xfId="0" applyFont="1" applyFill="1" applyAlignment="1">
      <alignmen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22">
    <dxf>
      <font>
        <color rgb="FFFF0000"/>
      </font>
    </dxf>
    <dxf>
      <font>
        <color rgb="FFFF0000"/>
      </font>
      <fill>
        <patternFill patternType="none"/>
      </fill>
    </dxf>
    <dxf>
      <fill>
        <patternFill patternType="solid">
          <fgColor rgb="FFFFFF00"/>
          <bgColor rgb="FFFFFF00"/>
        </patternFill>
      </fill>
    </dxf>
    <dxf>
      <font>
        <i val="0"/>
        <strike val="1"/>
        <color rgb="FFB7B7B7"/>
      </font>
      <fill>
        <patternFill patternType="none"/>
      </fill>
    </dxf>
    <dxf>
      <fill>
        <patternFill patternType="solid">
          <bgColor theme="4" tint="0.8"/>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11"/>
      <tableStyleElement type="headerRow" dxfId="10"/>
      <tableStyleElement type="totalRow" dxfId="9"/>
      <tableStyleElement type="firstColumn" dxfId="8"/>
      <tableStyleElement type="lastColumn" dxfId="7"/>
      <tableStyleElement type="firstRowStripe" dxfId="6"/>
      <tableStyleElement type="firstColumnStripe" dxfId="5"/>
    </tableStyle>
    <tableStyle name="PivotStylePreset2_Accent1" table="0" count="10" xr9:uid="{267968C8-6FFD-4C36-ACC1-9EA1FD1885CA}">
      <tableStyleElement type="headerRow" dxfId="21"/>
      <tableStyleElement type="totalRow" dxfId="20"/>
      <tableStyleElement type="firstRowStripe" dxfId="19"/>
      <tableStyleElement type="firstColumnStripe" dxfId="18"/>
      <tableStyleElement type="firstSubtotalRow" dxfId="17"/>
      <tableStyleElement type="secondSubtotalRow" dxfId="16"/>
      <tableStyleElement type="firstRowSubheading" dxfId="15"/>
      <tableStyleElement type="secondRowSubheading" dxfId="14"/>
      <tableStyleElement type="pageFieldLabels" dxfId="13"/>
      <tableStyleElement type="pageFieldValues" dxfId="12"/>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4" Type="http://schemas.openxmlformats.org/officeDocument/2006/relationships/styles" Target="styles.xml"/><Relationship Id="rId23" Type="http://schemas.openxmlformats.org/officeDocument/2006/relationships/sharedStrings" Target="sharedStrings.xml"/><Relationship Id="rId22" Type="http://schemas.openxmlformats.org/officeDocument/2006/relationships/theme" Target="theme/theme1.xml"/><Relationship Id="rId21" Type="http://schemas.openxmlformats.org/officeDocument/2006/relationships/customXml" Target="../customXml/item3.xml"/><Relationship Id="rId20" Type="http://schemas.openxmlformats.org/officeDocument/2006/relationships/customXml" Target="../customXml/item2.xml"/><Relationship Id="rId2" Type="http://schemas.openxmlformats.org/officeDocument/2006/relationships/worksheet" Target="worksheets/sheet2.xml"/><Relationship Id="rId19" Type="http://schemas.openxmlformats.org/officeDocument/2006/relationships/customXml" Target="../customXml/item1.xml"/><Relationship Id="rId18" Type="http://schemas.openxmlformats.org/officeDocument/2006/relationships/worksheet" Target="worksheets/sheet18.xml"/><Relationship Id="rId17" Type="http://schemas.openxmlformats.org/officeDocument/2006/relationships/worksheet" Target="worksheets/sheet17.xml"/><Relationship Id="rId16" Type="http://schemas.openxmlformats.org/officeDocument/2006/relationships/worksheet" Target="worksheets/sheet16.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9" Type="http://schemas.openxmlformats.org/officeDocument/2006/relationships/image" Target="../media/image9.png"/><Relationship Id="rId8" Type="http://schemas.openxmlformats.org/officeDocument/2006/relationships/image" Target="../media/image8.png"/><Relationship Id="rId7" Type="http://schemas.openxmlformats.org/officeDocument/2006/relationships/image" Target="../media/image7.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 Id="rId3" Type="http://schemas.openxmlformats.org/officeDocument/2006/relationships/image" Target="../media/image3.png"/><Relationship Id="rId2" Type="http://schemas.openxmlformats.org/officeDocument/2006/relationships/image" Target="../media/image2.png"/><Relationship Id="rId18" Type="http://schemas.openxmlformats.org/officeDocument/2006/relationships/image" Target="../media/image18.png"/><Relationship Id="rId17" Type="http://schemas.openxmlformats.org/officeDocument/2006/relationships/image" Target="../media/image17.png"/><Relationship Id="rId16" Type="http://schemas.openxmlformats.org/officeDocument/2006/relationships/image" Target="../media/image16.png"/><Relationship Id="rId15" Type="http://schemas.openxmlformats.org/officeDocument/2006/relationships/image" Target="../media/image15.png"/><Relationship Id="rId14" Type="http://schemas.openxmlformats.org/officeDocument/2006/relationships/image" Target="../media/image14.png"/><Relationship Id="rId13" Type="http://schemas.openxmlformats.org/officeDocument/2006/relationships/image" Target="../media/image13.png"/><Relationship Id="rId12" Type="http://schemas.openxmlformats.org/officeDocument/2006/relationships/image" Target="../media/image12.png"/><Relationship Id="rId11" Type="http://schemas.openxmlformats.org/officeDocument/2006/relationships/image" Target="../media/image11.png"/><Relationship Id="rId10" Type="http://schemas.openxmlformats.org/officeDocument/2006/relationships/image" Target="../media/image10.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9" Type="http://schemas.openxmlformats.org/officeDocument/2006/relationships/image" Target="../media/image27.png"/><Relationship Id="rId8" Type="http://schemas.openxmlformats.org/officeDocument/2006/relationships/image" Target="../media/image26.png"/><Relationship Id="rId7" Type="http://schemas.openxmlformats.org/officeDocument/2006/relationships/image" Target="../media/image25.png"/><Relationship Id="rId6" Type="http://schemas.openxmlformats.org/officeDocument/2006/relationships/image" Target="../media/image24.png"/><Relationship Id="rId5" Type="http://schemas.openxmlformats.org/officeDocument/2006/relationships/image" Target="../media/image23.png"/><Relationship Id="rId4" Type="http://schemas.openxmlformats.org/officeDocument/2006/relationships/image" Target="../media/image22.png"/><Relationship Id="rId3" Type="http://schemas.openxmlformats.org/officeDocument/2006/relationships/image" Target="../media/image21.png"/><Relationship Id="rId28" Type="http://schemas.openxmlformats.org/officeDocument/2006/relationships/image" Target="../media/image46.png"/><Relationship Id="rId27" Type="http://schemas.openxmlformats.org/officeDocument/2006/relationships/image" Target="../media/image45.png"/><Relationship Id="rId26" Type="http://schemas.openxmlformats.org/officeDocument/2006/relationships/image" Target="../media/image44.png"/><Relationship Id="rId25" Type="http://schemas.openxmlformats.org/officeDocument/2006/relationships/image" Target="../media/image43.png"/><Relationship Id="rId24" Type="http://schemas.openxmlformats.org/officeDocument/2006/relationships/image" Target="../media/image42.png"/><Relationship Id="rId23" Type="http://schemas.openxmlformats.org/officeDocument/2006/relationships/image" Target="../media/image41.png"/><Relationship Id="rId22" Type="http://schemas.openxmlformats.org/officeDocument/2006/relationships/image" Target="../media/image40.png"/><Relationship Id="rId21" Type="http://schemas.openxmlformats.org/officeDocument/2006/relationships/image" Target="../media/image39.png"/><Relationship Id="rId20" Type="http://schemas.openxmlformats.org/officeDocument/2006/relationships/image" Target="../media/image38.png"/><Relationship Id="rId2" Type="http://schemas.openxmlformats.org/officeDocument/2006/relationships/image" Target="../media/image20.png"/><Relationship Id="rId19" Type="http://schemas.openxmlformats.org/officeDocument/2006/relationships/image" Target="../media/image37.png"/><Relationship Id="rId18" Type="http://schemas.openxmlformats.org/officeDocument/2006/relationships/image" Target="../media/image36.png"/><Relationship Id="rId17" Type="http://schemas.openxmlformats.org/officeDocument/2006/relationships/image" Target="../media/image35.png"/><Relationship Id="rId16" Type="http://schemas.openxmlformats.org/officeDocument/2006/relationships/image" Target="../media/image34.png"/><Relationship Id="rId15" Type="http://schemas.openxmlformats.org/officeDocument/2006/relationships/image" Target="../media/image33.png"/><Relationship Id="rId14" Type="http://schemas.openxmlformats.org/officeDocument/2006/relationships/image" Target="../media/image32.png"/><Relationship Id="rId13" Type="http://schemas.openxmlformats.org/officeDocument/2006/relationships/image" Target="../media/image31.png"/><Relationship Id="rId12" Type="http://schemas.openxmlformats.org/officeDocument/2006/relationships/image" Target="../media/image30.png"/><Relationship Id="rId11" Type="http://schemas.openxmlformats.org/officeDocument/2006/relationships/image" Target="../media/image29.png"/><Relationship Id="rId10" Type="http://schemas.openxmlformats.org/officeDocument/2006/relationships/image" Target="../media/image28.png"/><Relationship Id="rId1" Type="http://schemas.openxmlformats.org/officeDocument/2006/relationships/image" Target="../media/image19.png"/></Relationships>
</file>

<file path=xl/drawings/_rels/drawing3.xml.rels><?xml version="1.0" encoding="UTF-8" standalone="yes"?>
<Relationships xmlns="http://schemas.openxmlformats.org/package/2006/relationships"><Relationship Id="rId9" Type="http://schemas.openxmlformats.org/officeDocument/2006/relationships/image" Target="../media/image55.jpeg"/><Relationship Id="rId8" Type="http://schemas.openxmlformats.org/officeDocument/2006/relationships/image" Target="../media/image54.jpeg"/><Relationship Id="rId7" Type="http://schemas.openxmlformats.org/officeDocument/2006/relationships/image" Target="../media/image53.jpeg"/><Relationship Id="rId65" Type="http://schemas.openxmlformats.org/officeDocument/2006/relationships/image" Target="../media/image111.jpeg"/><Relationship Id="rId64" Type="http://schemas.openxmlformats.org/officeDocument/2006/relationships/image" Target="../media/image110.jpeg"/><Relationship Id="rId63" Type="http://schemas.openxmlformats.org/officeDocument/2006/relationships/image" Target="../media/image109.jpeg"/><Relationship Id="rId62" Type="http://schemas.openxmlformats.org/officeDocument/2006/relationships/image" Target="../media/image108.jpeg"/><Relationship Id="rId61" Type="http://schemas.openxmlformats.org/officeDocument/2006/relationships/image" Target="../media/image107.jpeg"/><Relationship Id="rId60" Type="http://schemas.openxmlformats.org/officeDocument/2006/relationships/image" Target="../media/image106.jpeg"/><Relationship Id="rId6" Type="http://schemas.openxmlformats.org/officeDocument/2006/relationships/image" Target="../media/image52.jpeg"/><Relationship Id="rId59" Type="http://schemas.openxmlformats.org/officeDocument/2006/relationships/image" Target="../media/image105.jpeg"/><Relationship Id="rId58" Type="http://schemas.openxmlformats.org/officeDocument/2006/relationships/image" Target="../media/image104.jpeg"/><Relationship Id="rId57" Type="http://schemas.openxmlformats.org/officeDocument/2006/relationships/image" Target="../media/image103.jpeg"/><Relationship Id="rId56" Type="http://schemas.openxmlformats.org/officeDocument/2006/relationships/image" Target="../media/image102.jpeg"/><Relationship Id="rId55" Type="http://schemas.openxmlformats.org/officeDocument/2006/relationships/image" Target="../media/image101.jpeg"/><Relationship Id="rId54" Type="http://schemas.openxmlformats.org/officeDocument/2006/relationships/image" Target="../media/image100.jpeg"/><Relationship Id="rId53" Type="http://schemas.openxmlformats.org/officeDocument/2006/relationships/image" Target="../media/image99.jpeg"/><Relationship Id="rId52" Type="http://schemas.openxmlformats.org/officeDocument/2006/relationships/image" Target="../media/image98.jpeg"/><Relationship Id="rId51" Type="http://schemas.openxmlformats.org/officeDocument/2006/relationships/image" Target="../media/image97.jpeg"/><Relationship Id="rId50" Type="http://schemas.openxmlformats.org/officeDocument/2006/relationships/image" Target="../media/image96.jpeg"/><Relationship Id="rId5" Type="http://schemas.openxmlformats.org/officeDocument/2006/relationships/image" Target="../media/image51.jpeg"/><Relationship Id="rId49" Type="http://schemas.openxmlformats.org/officeDocument/2006/relationships/image" Target="../media/image95.jpeg"/><Relationship Id="rId48" Type="http://schemas.openxmlformats.org/officeDocument/2006/relationships/image" Target="../media/image94.jpeg"/><Relationship Id="rId47" Type="http://schemas.openxmlformats.org/officeDocument/2006/relationships/image" Target="../media/image93.jpeg"/><Relationship Id="rId46" Type="http://schemas.openxmlformats.org/officeDocument/2006/relationships/image" Target="../media/image92.jpeg"/><Relationship Id="rId45" Type="http://schemas.openxmlformats.org/officeDocument/2006/relationships/image" Target="../media/image91.jpeg"/><Relationship Id="rId44" Type="http://schemas.openxmlformats.org/officeDocument/2006/relationships/image" Target="../media/image90.jpeg"/><Relationship Id="rId43" Type="http://schemas.openxmlformats.org/officeDocument/2006/relationships/image" Target="../media/image89.jpeg"/><Relationship Id="rId42" Type="http://schemas.openxmlformats.org/officeDocument/2006/relationships/image" Target="../media/image88.jpeg"/><Relationship Id="rId41" Type="http://schemas.openxmlformats.org/officeDocument/2006/relationships/image" Target="../media/image87.jpeg"/><Relationship Id="rId40" Type="http://schemas.openxmlformats.org/officeDocument/2006/relationships/image" Target="../media/image86.jpeg"/><Relationship Id="rId4" Type="http://schemas.openxmlformats.org/officeDocument/2006/relationships/image" Target="../media/image50.jpeg"/><Relationship Id="rId39" Type="http://schemas.openxmlformats.org/officeDocument/2006/relationships/image" Target="../media/image85.jpeg"/><Relationship Id="rId38" Type="http://schemas.openxmlformats.org/officeDocument/2006/relationships/image" Target="../media/image84.jpeg"/><Relationship Id="rId37" Type="http://schemas.openxmlformats.org/officeDocument/2006/relationships/image" Target="../media/image83.jpeg"/><Relationship Id="rId36" Type="http://schemas.openxmlformats.org/officeDocument/2006/relationships/image" Target="../media/image82.jpeg"/><Relationship Id="rId35" Type="http://schemas.openxmlformats.org/officeDocument/2006/relationships/image" Target="../media/image81.jpeg"/><Relationship Id="rId34" Type="http://schemas.openxmlformats.org/officeDocument/2006/relationships/image" Target="../media/image80.jpeg"/><Relationship Id="rId33" Type="http://schemas.openxmlformats.org/officeDocument/2006/relationships/image" Target="../media/image79.jpeg"/><Relationship Id="rId32" Type="http://schemas.openxmlformats.org/officeDocument/2006/relationships/image" Target="../media/image78.jpeg"/><Relationship Id="rId31" Type="http://schemas.openxmlformats.org/officeDocument/2006/relationships/image" Target="../media/image77.jpeg"/><Relationship Id="rId30" Type="http://schemas.openxmlformats.org/officeDocument/2006/relationships/image" Target="../media/image76.jpeg"/><Relationship Id="rId3" Type="http://schemas.openxmlformats.org/officeDocument/2006/relationships/image" Target="../media/image49.jpeg"/><Relationship Id="rId29" Type="http://schemas.openxmlformats.org/officeDocument/2006/relationships/image" Target="../media/image75.jpeg"/><Relationship Id="rId28" Type="http://schemas.openxmlformats.org/officeDocument/2006/relationships/image" Target="../media/image74.jpeg"/><Relationship Id="rId27" Type="http://schemas.openxmlformats.org/officeDocument/2006/relationships/image" Target="../media/image73.jpeg"/><Relationship Id="rId26" Type="http://schemas.openxmlformats.org/officeDocument/2006/relationships/image" Target="../media/image72.jpeg"/><Relationship Id="rId25" Type="http://schemas.openxmlformats.org/officeDocument/2006/relationships/image" Target="../media/image71.jpeg"/><Relationship Id="rId24" Type="http://schemas.openxmlformats.org/officeDocument/2006/relationships/image" Target="../media/image70.jpeg"/><Relationship Id="rId23" Type="http://schemas.openxmlformats.org/officeDocument/2006/relationships/image" Target="../media/image69.jpeg"/><Relationship Id="rId22" Type="http://schemas.openxmlformats.org/officeDocument/2006/relationships/image" Target="../media/image68.jpeg"/><Relationship Id="rId21" Type="http://schemas.openxmlformats.org/officeDocument/2006/relationships/image" Target="../media/image67.jpeg"/><Relationship Id="rId20" Type="http://schemas.openxmlformats.org/officeDocument/2006/relationships/image" Target="../media/image66.jpeg"/><Relationship Id="rId2" Type="http://schemas.openxmlformats.org/officeDocument/2006/relationships/image" Target="../media/image48.jpeg"/><Relationship Id="rId19" Type="http://schemas.openxmlformats.org/officeDocument/2006/relationships/image" Target="../media/image65.jpeg"/><Relationship Id="rId18" Type="http://schemas.openxmlformats.org/officeDocument/2006/relationships/image" Target="../media/image64.jpeg"/><Relationship Id="rId17" Type="http://schemas.openxmlformats.org/officeDocument/2006/relationships/image" Target="../media/image63.jpeg"/><Relationship Id="rId16" Type="http://schemas.openxmlformats.org/officeDocument/2006/relationships/image" Target="../media/image62.jpeg"/><Relationship Id="rId15" Type="http://schemas.openxmlformats.org/officeDocument/2006/relationships/image" Target="../media/image61.jpeg"/><Relationship Id="rId14" Type="http://schemas.openxmlformats.org/officeDocument/2006/relationships/image" Target="../media/image60.jpeg"/><Relationship Id="rId13" Type="http://schemas.openxmlformats.org/officeDocument/2006/relationships/image" Target="../media/image59.jpeg"/><Relationship Id="rId12" Type="http://schemas.openxmlformats.org/officeDocument/2006/relationships/image" Target="../media/image58.jpeg"/><Relationship Id="rId11" Type="http://schemas.openxmlformats.org/officeDocument/2006/relationships/image" Target="../media/image57.jpeg"/><Relationship Id="rId10" Type="http://schemas.openxmlformats.org/officeDocument/2006/relationships/image" Target="../media/image56.jpeg"/><Relationship Id="rId1" Type="http://schemas.openxmlformats.org/officeDocument/2006/relationships/image" Target="../media/image47.jpeg"/></Relationships>
</file>

<file path=xl/drawings/_rels/drawing4.xml.rels><?xml version="1.0" encoding="UTF-8" standalone="yes"?>
<Relationships xmlns="http://schemas.openxmlformats.org/package/2006/relationships"><Relationship Id="rId3" Type="http://schemas.openxmlformats.org/officeDocument/2006/relationships/image" Target="../media/image114.png"/><Relationship Id="rId2" Type="http://schemas.openxmlformats.org/officeDocument/2006/relationships/image" Target="../media/image113.png"/><Relationship Id="rId1" Type="http://schemas.openxmlformats.org/officeDocument/2006/relationships/image" Target="../media/image112.png"/></Relationships>
</file>

<file path=xl/drawings/_rels/drawing5.xml.rels><?xml version="1.0" encoding="UTF-8" standalone="yes"?>
<Relationships xmlns="http://schemas.openxmlformats.org/package/2006/relationships"><Relationship Id="rId99" Type="http://schemas.openxmlformats.org/officeDocument/2006/relationships/image" Target="../media/image213.jpeg"/><Relationship Id="rId98" Type="http://schemas.openxmlformats.org/officeDocument/2006/relationships/image" Target="../media/image212.jpeg"/><Relationship Id="rId97" Type="http://schemas.openxmlformats.org/officeDocument/2006/relationships/image" Target="../media/image211.jpeg"/><Relationship Id="rId96" Type="http://schemas.openxmlformats.org/officeDocument/2006/relationships/image" Target="../media/image210.jpeg"/><Relationship Id="rId95" Type="http://schemas.openxmlformats.org/officeDocument/2006/relationships/image" Target="../media/image209.jpeg"/><Relationship Id="rId94" Type="http://schemas.openxmlformats.org/officeDocument/2006/relationships/image" Target="../media/image208.jpeg"/><Relationship Id="rId93" Type="http://schemas.openxmlformats.org/officeDocument/2006/relationships/image" Target="../media/image207.jpeg"/><Relationship Id="rId92" Type="http://schemas.openxmlformats.org/officeDocument/2006/relationships/image" Target="../media/image206.jpeg"/><Relationship Id="rId91" Type="http://schemas.openxmlformats.org/officeDocument/2006/relationships/image" Target="../media/image205.jpeg"/><Relationship Id="rId90" Type="http://schemas.openxmlformats.org/officeDocument/2006/relationships/image" Target="../media/image204.jpeg"/><Relationship Id="rId9" Type="http://schemas.openxmlformats.org/officeDocument/2006/relationships/image" Target="../media/image123.jpeg"/><Relationship Id="rId89" Type="http://schemas.openxmlformats.org/officeDocument/2006/relationships/image" Target="../media/image203.jpeg"/><Relationship Id="rId88" Type="http://schemas.openxmlformats.org/officeDocument/2006/relationships/image" Target="../media/image202.jpeg"/><Relationship Id="rId87" Type="http://schemas.openxmlformats.org/officeDocument/2006/relationships/image" Target="../media/image201.jpeg"/><Relationship Id="rId86" Type="http://schemas.openxmlformats.org/officeDocument/2006/relationships/image" Target="../media/image200.jpeg"/><Relationship Id="rId85" Type="http://schemas.openxmlformats.org/officeDocument/2006/relationships/image" Target="../media/image199.jpeg"/><Relationship Id="rId84" Type="http://schemas.openxmlformats.org/officeDocument/2006/relationships/image" Target="../media/image198.jpeg"/><Relationship Id="rId83" Type="http://schemas.openxmlformats.org/officeDocument/2006/relationships/image" Target="../media/image197.jpeg"/><Relationship Id="rId82" Type="http://schemas.openxmlformats.org/officeDocument/2006/relationships/image" Target="../media/image196.jpeg"/><Relationship Id="rId81" Type="http://schemas.openxmlformats.org/officeDocument/2006/relationships/image" Target="../media/image195.jpeg"/><Relationship Id="rId80" Type="http://schemas.openxmlformats.org/officeDocument/2006/relationships/image" Target="../media/image194.jpeg"/><Relationship Id="rId8" Type="http://schemas.openxmlformats.org/officeDocument/2006/relationships/image" Target="../media/image122.jpeg"/><Relationship Id="rId79" Type="http://schemas.openxmlformats.org/officeDocument/2006/relationships/image" Target="../media/image193.jpeg"/><Relationship Id="rId78" Type="http://schemas.openxmlformats.org/officeDocument/2006/relationships/image" Target="../media/image192.jpeg"/><Relationship Id="rId77" Type="http://schemas.openxmlformats.org/officeDocument/2006/relationships/image" Target="../media/image191.jpeg"/><Relationship Id="rId76" Type="http://schemas.openxmlformats.org/officeDocument/2006/relationships/image" Target="../media/image190.jpeg"/><Relationship Id="rId75" Type="http://schemas.openxmlformats.org/officeDocument/2006/relationships/image" Target="../media/image189.jpeg"/><Relationship Id="rId74" Type="http://schemas.openxmlformats.org/officeDocument/2006/relationships/image" Target="../media/image188.jpeg"/><Relationship Id="rId73" Type="http://schemas.openxmlformats.org/officeDocument/2006/relationships/image" Target="../media/image187.jpeg"/><Relationship Id="rId72" Type="http://schemas.openxmlformats.org/officeDocument/2006/relationships/image" Target="../media/image186.jpeg"/><Relationship Id="rId71" Type="http://schemas.openxmlformats.org/officeDocument/2006/relationships/image" Target="../media/image185.jpeg"/><Relationship Id="rId70" Type="http://schemas.openxmlformats.org/officeDocument/2006/relationships/image" Target="../media/image184.jpeg"/><Relationship Id="rId7" Type="http://schemas.openxmlformats.org/officeDocument/2006/relationships/image" Target="../media/image121.jpeg"/><Relationship Id="rId69" Type="http://schemas.openxmlformats.org/officeDocument/2006/relationships/image" Target="../media/image183.jpeg"/><Relationship Id="rId68" Type="http://schemas.openxmlformats.org/officeDocument/2006/relationships/image" Target="../media/image182.jpeg"/><Relationship Id="rId67" Type="http://schemas.openxmlformats.org/officeDocument/2006/relationships/image" Target="../media/image181.jpeg"/><Relationship Id="rId66" Type="http://schemas.openxmlformats.org/officeDocument/2006/relationships/image" Target="../media/image180.jpeg"/><Relationship Id="rId65" Type="http://schemas.openxmlformats.org/officeDocument/2006/relationships/image" Target="../media/image179.jpeg"/><Relationship Id="rId64" Type="http://schemas.openxmlformats.org/officeDocument/2006/relationships/image" Target="../media/image178.jpeg"/><Relationship Id="rId63" Type="http://schemas.openxmlformats.org/officeDocument/2006/relationships/image" Target="../media/image177.jpeg"/><Relationship Id="rId62" Type="http://schemas.openxmlformats.org/officeDocument/2006/relationships/image" Target="../media/image176.jpeg"/><Relationship Id="rId61" Type="http://schemas.openxmlformats.org/officeDocument/2006/relationships/image" Target="../media/image175.jpeg"/><Relationship Id="rId60" Type="http://schemas.openxmlformats.org/officeDocument/2006/relationships/image" Target="../media/image174.jpeg"/><Relationship Id="rId6" Type="http://schemas.openxmlformats.org/officeDocument/2006/relationships/image" Target="../media/image120.jpeg"/><Relationship Id="rId59" Type="http://schemas.openxmlformats.org/officeDocument/2006/relationships/image" Target="../media/image173.jpeg"/><Relationship Id="rId58" Type="http://schemas.openxmlformats.org/officeDocument/2006/relationships/image" Target="../media/image172.jpeg"/><Relationship Id="rId57" Type="http://schemas.openxmlformats.org/officeDocument/2006/relationships/image" Target="../media/image171.jpeg"/><Relationship Id="rId56" Type="http://schemas.openxmlformats.org/officeDocument/2006/relationships/image" Target="../media/image170.jpeg"/><Relationship Id="rId55" Type="http://schemas.openxmlformats.org/officeDocument/2006/relationships/image" Target="../media/image169.jpeg"/><Relationship Id="rId54" Type="http://schemas.openxmlformats.org/officeDocument/2006/relationships/image" Target="../media/image168.jpeg"/><Relationship Id="rId53" Type="http://schemas.openxmlformats.org/officeDocument/2006/relationships/image" Target="../media/image167.jpeg"/><Relationship Id="rId52" Type="http://schemas.openxmlformats.org/officeDocument/2006/relationships/image" Target="../media/image166.jpeg"/><Relationship Id="rId51" Type="http://schemas.openxmlformats.org/officeDocument/2006/relationships/image" Target="../media/image165.jpeg"/><Relationship Id="rId50" Type="http://schemas.openxmlformats.org/officeDocument/2006/relationships/image" Target="../media/image164.jpeg"/><Relationship Id="rId5" Type="http://schemas.openxmlformats.org/officeDocument/2006/relationships/image" Target="../media/image119.jpeg"/><Relationship Id="rId49" Type="http://schemas.openxmlformats.org/officeDocument/2006/relationships/image" Target="../media/image163.jpeg"/><Relationship Id="rId48" Type="http://schemas.openxmlformats.org/officeDocument/2006/relationships/image" Target="../media/image162.jpeg"/><Relationship Id="rId47" Type="http://schemas.openxmlformats.org/officeDocument/2006/relationships/image" Target="../media/image161.jpeg"/><Relationship Id="rId46" Type="http://schemas.openxmlformats.org/officeDocument/2006/relationships/image" Target="../media/image160.jpeg"/><Relationship Id="rId45" Type="http://schemas.openxmlformats.org/officeDocument/2006/relationships/image" Target="../media/image159.jpeg"/><Relationship Id="rId44" Type="http://schemas.openxmlformats.org/officeDocument/2006/relationships/image" Target="../media/image158.jpeg"/><Relationship Id="rId43" Type="http://schemas.openxmlformats.org/officeDocument/2006/relationships/image" Target="../media/image157.jpeg"/><Relationship Id="rId42" Type="http://schemas.openxmlformats.org/officeDocument/2006/relationships/image" Target="../media/image156.jpeg"/><Relationship Id="rId41" Type="http://schemas.openxmlformats.org/officeDocument/2006/relationships/image" Target="../media/image155.jpeg"/><Relationship Id="rId40" Type="http://schemas.openxmlformats.org/officeDocument/2006/relationships/image" Target="../media/image154.jpeg"/><Relationship Id="rId4" Type="http://schemas.openxmlformats.org/officeDocument/2006/relationships/image" Target="../media/image118.jpeg"/><Relationship Id="rId39" Type="http://schemas.openxmlformats.org/officeDocument/2006/relationships/image" Target="../media/image153.jpeg"/><Relationship Id="rId38" Type="http://schemas.openxmlformats.org/officeDocument/2006/relationships/image" Target="../media/image152.jpeg"/><Relationship Id="rId37" Type="http://schemas.openxmlformats.org/officeDocument/2006/relationships/image" Target="../media/image151.jpeg"/><Relationship Id="rId36" Type="http://schemas.openxmlformats.org/officeDocument/2006/relationships/image" Target="../media/image150.jpeg"/><Relationship Id="rId35" Type="http://schemas.openxmlformats.org/officeDocument/2006/relationships/image" Target="../media/image149.jpeg"/><Relationship Id="rId34" Type="http://schemas.openxmlformats.org/officeDocument/2006/relationships/image" Target="../media/image148.jpeg"/><Relationship Id="rId33" Type="http://schemas.openxmlformats.org/officeDocument/2006/relationships/image" Target="../media/image147.jpeg"/><Relationship Id="rId32" Type="http://schemas.openxmlformats.org/officeDocument/2006/relationships/image" Target="../media/image146.jpeg"/><Relationship Id="rId31" Type="http://schemas.openxmlformats.org/officeDocument/2006/relationships/image" Target="../media/image145.jpeg"/><Relationship Id="rId30" Type="http://schemas.openxmlformats.org/officeDocument/2006/relationships/image" Target="../media/image144.jpeg"/><Relationship Id="rId3" Type="http://schemas.openxmlformats.org/officeDocument/2006/relationships/image" Target="../media/image117.jpeg"/><Relationship Id="rId29" Type="http://schemas.openxmlformats.org/officeDocument/2006/relationships/image" Target="../media/image143.jpeg"/><Relationship Id="rId28" Type="http://schemas.openxmlformats.org/officeDocument/2006/relationships/image" Target="../media/image142.jpeg"/><Relationship Id="rId27" Type="http://schemas.openxmlformats.org/officeDocument/2006/relationships/image" Target="../media/image141.jpeg"/><Relationship Id="rId26" Type="http://schemas.openxmlformats.org/officeDocument/2006/relationships/image" Target="../media/image140.jpeg"/><Relationship Id="rId25" Type="http://schemas.openxmlformats.org/officeDocument/2006/relationships/image" Target="../media/image139.jpeg"/><Relationship Id="rId24" Type="http://schemas.openxmlformats.org/officeDocument/2006/relationships/image" Target="../media/image138.jpeg"/><Relationship Id="rId23" Type="http://schemas.openxmlformats.org/officeDocument/2006/relationships/image" Target="../media/image137.jpeg"/><Relationship Id="rId22" Type="http://schemas.openxmlformats.org/officeDocument/2006/relationships/image" Target="../media/image136.jpeg"/><Relationship Id="rId21" Type="http://schemas.openxmlformats.org/officeDocument/2006/relationships/image" Target="../media/image135.jpeg"/><Relationship Id="rId20" Type="http://schemas.openxmlformats.org/officeDocument/2006/relationships/image" Target="../media/image134.jpeg"/><Relationship Id="rId2" Type="http://schemas.openxmlformats.org/officeDocument/2006/relationships/image" Target="../media/image116.jpeg"/><Relationship Id="rId19" Type="http://schemas.openxmlformats.org/officeDocument/2006/relationships/image" Target="../media/image133.jpeg"/><Relationship Id="rId18" Type="http://schemas.openxmlformats.org/officeDocument/2006/relationships/image" Target="../media/image132.jpeg"/><Relationship Id="rId17" Type="http://schemas.openxmlformats.org/officeDocument/2006/relationships/image" Target="../media/image131.jpeg"/><Relationship Id="rId16" Type="http://schemas.openxmlformats.org/officeDocument/2006/relationships/image" Target="../media/image130.jpeg"/><Relationship Id="rId15" Type="http://schemas.openxmlformats.org/officeDocument/2006/relationships/image" Target="../media/image129.jpeg"/><Relationship Id="rId14" Type="http://schemas.openxmlformats.org/officeDocument/2006/relationships/image" Target="../media/image128.jpeg"/><Relationship Id="rId13" Type="http://schemas.openxmlformats.org/officeDocument/2006/relationships/image" Target="../media/image127.jpeg"/><Relationship Id="rId12" Type="http://schemas.openxmlformats.org/officeDocument/2006/relationships/image" Target="../media/image126.jpeg"/><Relationship Id="rId11" Type="http://schemas.openxmlformats.org/officeDocument/2006/relationships/image" Target="../media/image125.jpeg"/><Relationship Id="rId100" Type="http://schemas.openxmlformats.org/officeDocument/2006/relationships/image" Target="../media/image214.jpeg"/><Relationship Id="rId10" Type="http://schemas.openxmlformats.org/officeDocument/2006/relationships/image" Target="../media/image124.jpeg"/><Relationship Id="rId1" Type="http://schemas.openxmlformats.org/officeDocument/2006/relationships/image" Target="../media/image115.jpeg"/></Relationships>
</file>

<file path=xl/drawings/_rels/drawing6.xml.rels><?xml version="1.0" encoding="UTF-8" standalone="yes"?>
<Relationships xmlns="http://schemas.openxmlformats.org/package/2006/relationships"><Relationship Id="rId99" Type="http://schemas.openxmlformats.org/officeDocument/2006/relationships/image" Target="../media/image313.jpeg"/><Relationship Id="rId98" Type="http://schemas.openxmlformats.org/officeDocument/2006/relationships/image" Target="../media/image312.jpeg"/><Relationship Id="rId97" Type="http://schemas.openxmlformats.org/officeDocument/2006/relationships/image" Target="../media/image311.jpeg"/><Relationship Id="rId96" Type="http://schemas.openxmlformats.org/officeDocument/2006/relationships/image" Target="../media/image310.jpeg"/><Relationship Id="rId95" Type="http://schemas.openxmlformats.org/officeDocument/2006/relationships/image" Target="../media/image309.jpeg"/><Relationship Id="rId94" Type="http://schemas.openxmlformats.org/officeDocument/2006/relationships/image" Target="../media/image308.jpeg"/><Relationship Id="rId93" Type="http://schemas.openxmlformats.org/officeDocument/2006/relationships/image" Target="../media/image307.jpeg"/><Relationship Id="rId92" Type="http://schemas.openxmlformats.org/officeDocument/2006/relationships/image" Target="../media/image306.jpeg"/><Relationship Id="rId91" Type="http://schemas.openxmlformats.org/officeDocument/2006/relationships/image" Target="../media/image305.jpeg"/><Relationship Id="rId90" Type="http://schemas.openxmlformats.org/officeDocument/2006/relationships/image" Target="../media/image304.jpeg"/><Relationship Id="rId9" Type="http://schemas.openxmlformats.org/officeDocument/2006/relationships/image" Target="../media/image223.jpeg"/><Relationship Id="rId89" Type="http://schemas.openxmlformats.org/officeDocument/2006/relationships/image" Target="../media/image303.jpeg"/><Relationship Id="rId88" Type="http://schemas.openxmlformats.org/officeDocument/2006/relationships/image" Target="../media/image302.jpeg"/><Relationship Id="rId87" Type="http://schemas.openxmlformats.org/officeDocument/2006/relationships/image" Target="../media/image301.jpeg"/><Relationship Id="rId86" Type="http://schemas.openxmlformats.org/officeDocument/2006/relationships/image" Target="../media/image300.jpeg"/><Relationship Id="rId85" Type="http://schemas.openxmlformats.org/officeDocument/2006/relationships/image" Target="../media/image299.jpeg"/><Relationship Id="rId84" Type="http://schemas.openxmlformats.org/officeDocument/2006/relationships/image" Target="../media/image298.jpeg"/><Relationship Id="rId83" Type="http://schemas.openxmlformats.org/officeDocument/2006/relationships/image" Target="../media/image297.jpeg"/><Relationship Id="rId82" Type="http://schemas.openxmlformats.org/officeDocument/2006/relationships/image" Target="../media/image296.jpeg"/><Relationship Id="rId81" Type="http://schemas.openxmlformats.org/officeDocument/2006/relationships/image" Target="../media/image295.jpeg"/><Relationship Id="rId80" Type="http://schemas.openxmlformats.org/officeDocument/2006/relationships/image" Target="../media/image294.jpeg"/><Relationship Id="rId8" Type="http://schemas.openxmlformats.org/officeDocument/2006/relationships/image" Target="../media/image222.jpeg"/><Relationship Id="rId79" Type="http://schemas.openxmlformats.org/officeDocument/2006/relationships/image" Target="../media/image293.jpeg"/><Relationship Id="rId78" Type="http://schemas.openxmlformats.org/officeDocument/2006/relationships/image" Target="../media/image292.jpeg"/><Relationship Id="rId77" Type="http://schemas.openxmlformats.org/officeDocument/2006/relationships/image" Target="../media/image291.jpeg"/><Relationship Id="rId76" Type="http://schemas.openxmlformats.org/officeDocument/2006/relationships/image" Target="../media/image290.jpeg"/><Relationship Id="rId75" Type="http://schemas.openxmlformats.org/officeDocument/2006/relationships/image" Target="../media/image289.jpeg"/><Relationship Id="rId74" Type="http://schemas.openxmlformats.org/officeDocument/2006/relationships/image" Target="../media/image288.jpeg"/><Relationship Id="rId73" Type="http://schemas.openxmlformats.org/officeDocument/2006/relationships/image" Target="../media/image287.jpeg"/><Relationship Id="rId72" Type="http://schemas.openxmlformats.org/officeDocument/2006/relationships/image" Target="../media/image286.jpeg"/><Relationship Id="rId71" Type="http://schemas.openxmlformats.org/officeDocument/2006/relationships/image" Target="../media/image285.jpeg"/><Relationship Id="rId70" Type="http://schemas.openxmlformats.org/officeDocument/2006/relationships/image" Target="../media/image284.jpeg"/><Relationship Id="rId7" Type="http://schemas.openxmlformats.org/officeDocument/2006/relationships/image" Target="../media/image221.jpeg"/><Relationship Id="rId69" Type="http://schemas.openxmlformats.org/officeDocument/2006/relationships/image" Target="../media/image283.jpeg"/><Relationship Id="rId68" Type="http://schemas.openxmlformats.org/officeDocument/2006/relationships/image" Target="../media/image282.jpeg"/><Relationship Id="rId67" Type="http://schemas.openxmlformats.org/officeDocument/2006/relationships/image" Target="../media/image281.jpeg"/><Relationship Id="rId66" Type="http://schemas.openxmlformats.org/officeDocument/2006/relationships/image" Target="../media/image280.jpeg"/><Relationship Id="rId65" Type="http://schemas.openxmlformats.org/officeDocument/2006/relationships/image" Target="../media/image279.jpeg"/><Relationship Id="rId64" Type="http://schemas.openxmlformats.org/officeDocument/2006/relationships/image" Target="../media/image278.jpeg"/><Relationship Id="rId63" Type="http://schemas.openxmlformats.org/officeDocument/2006/relationships/image" Target="../media/image277.jpeg"/><Relationship Id="rId62" Type="http://schemas.openxmlformats.org/officeDocument/2006/relationships/image" Target="../media/image276.jpeg"/><Relationship Id="rId61" Type="http://schemas.openxmlformats.org/officeDocument/2006/relationships/image" Target="../media/image275.jpeg"/><Relationship Id="rId60" Type="http://schemas.openxmlformats.org/officeDocument/2006/relationships/image" Target="../media/image274.jpeg"/><Relationship Id="rId6" Type="http://schemas.openxmlformats.org/officeDocument/2006/relationships/image" Target="../media/image220.jpeg"/><Relationship Id="rId59" Type="http://schemas.openxmlformats.org/officeDocument/2006/relationships/image" Target="../media/image273.jpeg"/><Relationship Id="rId58" Type="http://schemas.openxmlformats.org/officeDocument/2006/relationships/image" Target="../media/image272.jpeg"/><Relationship Id="rId57" Type="http://schemas.openxmlformats.org/officeDocument/2006/relationships/image" Target="../media/image271.jpeg"/><Relationship Id="rId56" Type="http://schemas.openxmlformats.org/officeDocument/2006/relationships/image" Target="../media/image270.jpeg"/><Relationship Id="rId55" Type="http://schemas.openxmlformats.org/officeDocument/2006/relationships/image" Target="../media/image269.jpeg"/><Relationship Id="rId54" Type="http://schemas.openxmlformats.org/officeDocument/2006/relationships/image" Target="../media/image268.jpeg"/><Relationship Id="rId53" Type="http://schemas.openxmlformats.org/officeDocument/2006/relationships/image" Target="../media/image267.jpeg"/><Relationship Id="rId52" Type="http://schemas.openxmlformats.org/officeDocument/2006/relationships/image" Target="../media/image266.jpeg"/><Relationship Id="rId51" Type="http://schemas.openxmlformats.org/officeDocument/2006/relationships/image" Target="../media/image265.jpeg"/><Relationship Id="rId50" Type="http://schemas.openxmlformats.org/officeDocument/2006/relationships/image" Target="../media/image264.jpeg"/><Relationship Id="rId5" Type="http://schemas.openxmlformats.org/officeDocument/2006/relationships/image" Target="../media/image219.jpeg"/><Relationship Id="rId49" Type="http://schemas.openxmlformats.org/officeDocument/2006/relationships/image" Target="../media/image263.jpeg"/><Relationship Id="rId48" Type="http://schemas.openxmlformats.org/officeDocument/2006/relationships/image" Target="../media/image262.jpeg"/><Relationship Id="rId47" Type="http://schemas.openxmlformats.org/officeDocument/2006/relationships/image" Target="../media/image261.jpeg"/><Relationship Id="rId46" Type="http://schemas.openxmlformats.org/officeDocument/2006/relationships/image" Target="../media/image260.jpeg"/><Relationship Id="rId45" Type="http://schemas.openxmlformats.org/officeDocument/2006/relationships/image" Target="../media/image259.jpeg"/><Relationship Id="rId44" Type="http://schemas.openxmlformats.org/officeDocument/2006/relationships/image" Target="../media/image258.jpeg"/><Relationship Id="rId43" Type="http://schemas.openxmlformats.org/officeDocument/2006/relationships/image" Target="../media/image257.jpeg"/><Relationship Id="rId42" Type="http://schemas.openxmlformats.org/officeDocument/2006/relationships/image" Target="../media/image256.jpeg"/><Relationship Id="rId41" Type="http://schemas.openxmlformats.org/officeDocument/2006/relationships/image" Target="../media/image255.jpeg"/><Relationship Id="rId40" Type="http://schemas.openxmlformats.org/officeDocument/2006/relationships/image" Target="../media/image254.jpeg"/><Relationship Id="rId4" Type="http://schemas.openxmlformats.org/officeDocument/2006/relationships/image" Target="../media/image218.jpeg"/><Relationship Id="rId39" Type="http://schemas.openxmlformats.org/officeDocument/2006/relationships/image" Target="../media/image253.jpeg"/><Relationship Id="rId38" Type="http://schemas.openxmlformats.org/officeDocument/2006/relationships/image" Target="../media/image252.jpeg"/><Relationship Id="rId37" Type="http://schemas.openxmlformats.org/officeDocument/2006/relationships/image" Target="../media/image251.jpeg"/><Relationship Id="rId36" Type="http://schemas.openxmlformats.org/officeDocument/2006/relationships/image" Target="../media/image250.jpeg"/><Relationship Id="rId35" Type="http://schemas.openxmlformats.org/officeDocument/2006/relationships/image" Target="../media/image249.jpeg"/><Relationship Id="rId34" Type="http://schemas.openxmlformats.org/officeDocument/2006/relationships/image" Target="../media/image248.jpeg"/><Relationship Id="rId332" Type="http://schemas.openxmlformats.org/officeDocument/2006/relationships/image" Target="../media/image546.jpeg"/><Relationship Id="rId331" Type="http://schemas.openxmlformats.org/officeDocument/2006/relationships/image" Target="../media/image545.jpeg"/><Relationship Id="rId330" Type="http://schemas.openxmlformats.org/officeDocument/2006/relationships/image" Target="../media/image544.jpeg"/><Relationship Id="rId33" Type="http://schemas.openxmlformats.org/officeDocument/2006/relationships/image" Target="../media/image247.jpeg"/><Relationship Id="rId329" Type="http://schemas.openxmlformats.org/officeDocument/2006/relationships/image" Target="../media/image543.jpeg"/><Relationship Id="rId328" Type="http://schemas.openxmlformats.org/officeDocument/2006/relationships/image" Target="../media/image542.jpeg"/><Relationship Id="rId327" Type="http://schemas.openxmlformats.org/officeDocument/2006/relationships/image" Target="../media/image541.jpeg"/><Relationship Id="rId326" Type="http://schemas.openxmlformats.org/officeDocument/2006/relationships/image" Target="../media/image540.jpeg"/><Relationship Id="rId325" Type="http://schemas.openxmlformats.org/officeDocument/2006/relationships/image" Target="../media/image539.jpeg"/><Relationship Id="rId324" Type="http://schemas.openxmlformats.org/officeDocument/2006/relationships/image" Target="../media/image538.jpeg"/><Relationship Id="rId323" Type="http://schemas.openxmlformats.org/officeDocument/2006/relationships/image" Target="../media/image537.jpeg"/><Relationship Id="rId322" Type="http://schemas.openxmlformats.org/officeDocument/2006/relationships/image" Target="../media/image536.jpeg"/><Relationship Id="rId321" Type="http://schemas.openxmlformats.org/officeDocument/2006/relationships/image" Target="../media/image535.jpeg"/><Relationship Id="rId320" Type="http://schemas.openxmlformats.org/officeDocument/2006/relationships/image" Target="../media/image534.jpeg"/><Relationship Id="rId32" Type="http://schemas.openxmlformats.org/officeDocument/2006/relationships/image" Target="../media/image246.jpeg"/><Relationship Id="rId319" Type="http://schemas.openxmlformats.org/officeDocument/2006/relationships/image" Target="../media/image533.jpeg"/><Relationship Id="rId318" Type="http://schemas.openxmlformats.org/officeDocument/2006/relationships/image" Target="../media/image532.jpeg"/><Relationship Id="rId317" Type="http://schemas.openxmlformats.org/officeDocument/2006/relationships/image" Target="../media/image531.jpeg"/><Relationship Id="rId316" Type="http://schemas.openxmlformats.org/officeDocument/2006/relationships/image" Target="../media/image530.jpeg"/><Relationship Id="rId315" Type="http://schemas.openxmlformats.org/officeDocument/2006/relationships/image" Target="../media/image529.jpeg"/><Relationship Id="rId314" Type="http://schemas.openxmlformats.org/officeDocument/2006/relationships/image" Target="../media/image528.jpeg"/><Relationship Id="rId313" Type="http://schemas.openxmlformats.org/officeDocument/2006/relationships/image" Target="../media/image527.jpeg"/><Relationship Id="rId312" Type="http://schemas.openxmlformats.org/officeDocument/2006/relationships/image" Target="../media/image526.jpeg"/><Relationship Id="rId311" Type="http://schemas.openxmlformats.org/officeDocument/2006/relationships/image" Target="../media/image525.jpeg"/><Relationship Id="rId310" Type="http://schemas.openxmlformats.org/officeDocument/2006/relationships/image" Target="../media/image524.jpeg"/><Relationship Id="rId31" Type="http://schemas.openxmlformats.org/officeDocument/2006/relationships/image" Target="../media/image245.jpeg"/><Relationship Id="rId309" Type="http://schemas.openxmlformats.org/officeDocument/2006/relationships/image" Target="../media/image523.jpeg"/><Relationship Id="rId308" Type="http://schemas.openxmlformats.org/officeDocument/2006/relationships/image" Target="../media/image522.jpeg"/><Relationship Id="rId307" Type="http://schemas.openxmlformats.org/officeDocument/2006/relationships/image" Target="../media/image521.jpeg"/><Relationship Id="rId306" Type="http://schemas.openxmlformats.org/officeDocument/2006/relationships/image" Target="../media/image520.jpeg"/><Relationship Id="rId305" Type="http://schemas.openxmlformats.org/officeDocument/2006/relationships/image" Target="../media/image519.jpeg"/><Relationship Id="rId304" Type="http://schemas.openxmlformats.org/officeDocument/2006/relationships/image" Target="../media/image518.jpeg"/><Relationship Id="rId303" Type="http://schemas.openxmlformats.org/officeDocument/2006/relationships/image" Target="../media/image517.jpeg"/><Relationship Id="rId302" Type="http://schemas.openxmlformats.org/officeDocument/2006/relationships/image" Target="../media/image516.jpeg"/><Relationship Id="rId301" Type="http://schemas.openxmlformats.org/officeDocument/2006/relationships/image" Target="../media/image515.jpeg"/><Relationship Id="rId300" Type="http://schemas.openxmlformats.org/officeDocument/2006/relationships/image" Target="../media/image514.jpeg"/><Relationship Id="rId30" Type="http://schemas.openxmlformats.org/officeDocument/2006/relationships/image" Target="../media/image244.jpeg"/><Relationship Id="rId3" Type="http://schemas.openxmlformats.org/officeDocument/2006/relationships/image" Target="../media/image217.jpeg"/><Relationship Id="rId299" Type="http://schemas.openxmlformats.org/officeDocument/2006/relationships/image" Target="../media/image513.jpeg"/><Relationship Id="rId298" Type="http://schemas.openxmlformats.org/officeDocument/2006/relationships/image" Target="../media/image512.jpeg"/><Relationship Id="rId297" Type="http://schemas.openxmlformats.org/officeDocument/2006/relationships/image" Target="../media/image511.jpeg"/><Relationship Id="rId296" Type="http://schemas.openxmlformats.org/officeDocument/2006/relationships/image" Target="../media/image510.jpeg"/><Relationship Id="rId295" Type="http://schemas.openxmlformats.org/officeDocument/2006/relationships/image" Target="../media/image509.jpeg"/><Relationship Id="rId294" Type="http://schemas.openxmlformats.org/officeDocument/2006/relationships/image" Target="../media/image508.jpeg"/><Relationship Id="rId293" Type="http://schemas.openxmlformats.org/officeDocument/2006/relationships/image" Target="../media/image507.jpeg"/><Relationship Id="rId292" Type="http://schemas.openxmlformats.org/officeDocument/2006/relationships/image" Target="../media/image506.jpeg"/><Relationship Id="rId291" Type="http://schemas.openxmlformats.org/officeDocument/2006/relationships/image" Target="../media/image505.jpeg"/><Relationship Id="rId290" Type="http://schemas.openxmlformats.org/officeDocument/2006/relationships/image" Target="../media/image504.jpeg"/><Relationship Id="rId29" Type="http://schemas.openxmlformats.org/officeDocument/2006/relationships/image" Target="../media/image243.jpeg"/><Relationship Id="rId289" Type="http://schemas.openxmlformats.org/officeDocument/2006/relationships/image" Target="../media/image503.jpeg"/><Relationship Id="rId288" Type="http://schemas.openxmlformats.org/officeDocument/2006/relationships/image" Target="../media/image502.jpeg"/><Relationship Id="rId287" Type="http://schemas.openxmlformats.org/officeDocument/2006/relationships/image" Target="../media/image501.jpeg"/><Relationship Id="rId286" Type="http://schemas.openxmlformats.org/officeDocument/2006/relationships/image" Target="../media/image500.jpeg"/><Relationship Id="rId285" Type="http://schemas.openxmlformats.org/officeDocument/2006/relationships/image" Target="../media/image499.jpeg"/><Relationship Id="rId284" Type="http://schemas.openxmlformats.org/officeDocument/2006/relationships/image" Target="../media/image498.jpeg"/><Relationship Id="rId283" Type="http://schemas.openxmlformats.org/officeDocument/2006/relationships/image" Target="../media/image497.jpeg"/><Relationship Id="rId282" Type="http://schemas.openxmlformats.org/officeDocument/2006/relationships/image" Target="../media/image496.jpeg"/><Relationship Id="rId281" Type="http://schemas.openxmlformats.org/officeDocument/2006/relationships/image" Target="../media/image495.jpeg"/><Relationship Id="rId280" Type="http://schemas.openxmlformats.org/officeDocument/2006/relationships/image" Target="../media/image494.jpeg"/><Relationship Id="rId28" Type="http://schemas.openxmlformats.org/officeDocument/2006/relationships/image" Target="../media/image242.jpeg"/><Relationship Id="rId279" Type="http://schemas.openxmlformats.org/officeDocument/2006/relationships/image" Target="../media/image493.jpeg"/><Relationship Id="rId278" Type="http://schemas.openxmlformats.org/officeDocument/2006/relationships/image" Target="../media/image492.jpeg"/><Relationship Id="rId277" Type="http://schemas.openxmlformats.org/officeDocument/2006/relationships/image" Target="../media/image491.jpeg"/><Relationship Id="rId276" Type="http://schemas.openxmlformats.org/officeDocument/2006/relationships/image" Target="../media/image490.jpeg"/><Relationship Id="rId275" Type="http://schemas.openxmlformats.org/officeDocument/2006/relationships/image" Target="../media/image489.jpeg"/><Relationship Id="rId274" Type="http://schemas.openxmlformats.org/officeDocument/2006/relationships/image" Target="../media/image488.jpeg"/><Relationship Id="rId273" Type="http://schemas.openxmlformats.org/officeDocument/2006/relationships/image" Target="../media/image487.jpeg"/><Relationship Id="rId272" Type="http://schemas.openxmlformats.org/officeDocument/2006/relationships/image" Target="../media/image486.jpeg"/><Relationship Id="rId271" Type="http://schemas.openxmlformats.org/officeDocument/2006/relationships/image" Target="../media/image485.jpeg"/><Relationship Id="rId270" Type="http://schemas.openxmlformats.org/officeDocument/2006/relationships/image" Target="../media/image484.jpeg"/><Relationship Id="rId27" Type="http://schemas.openxmlformats.org/officeDocument/2006/relationships/image" Target="../media/image241.jpeg"/><Relationship Id="rId269" Type="http://schemas.openxmlformats.org/officeDocument/2006/relationships/image" Target="../media/image483.jpeg"/><Relationship Id="rId268" Type="http://schemas.openxmlformats.org/officeDocument/2006/relationships/image" Target="../media/image482.jpeg"/><Relationship Id="rId267" Type="http://schemas.openxmlformats.org/officeDocument/2006/relationships/image" Target="../media/image481.jpeg"/><Relationship Id="rId266" Type="http://schemas.openxmlformats.org/officeDocument/2006/relationships/image" Target="../media/image480.jpeg"/><Relationship Id="rId265" Type="http://schemas.openxmlformats.org/officeDocument/2006/relationships/image" Target="../media/image479.jpeg"/><Relationship Id="rId264" Type="http://schemas.openxmlformats.org/officeDocument/2006/relationships/image" Target="../media/image478.jpeg"/><Relationship Id="rId263" Type="http://schemas.openxmlformats.org/officeDocument/2006/relationships/image" Target="../media/image477.jpeg"/><Relationship Id="rId262" Type="http://schemas.openxmlformats.org/officeDocument/2006/relationships/image" Target="../media/image476.jpeg"/><Relationship Id="rId261" Type="http://schemas.openxmlformats.org/officeDocument/2006/relationships/image" Target="../media/image475.jpeg"/><Relationship Id="rId260" Type="http://schemas.openxmlformats.org/officeDocument/2006/relationships/image" Target="../media/image474.jpeg"/><Relationship Id="rId26" Type="http://schemas.openxmlformats.org/officeDocument/2006/relationships/image" Target="../media/image240.jpeg"/><Relationship Id="rId259" Type="http://schemas.openxmlformats.org/officeDocument/2006/relationships/image" Target="../media/image473.jpeg"/><Relationship Id="rId258" Type="http://schemas.openxmlformats.org/officeDocument/2006/relationships/image" Target="../media/image472.jpeg"/><Relationship Id="rId257" Type="http://schemas.openxmlformats.org/officeDocument/2006/relationships/image" Target="../media/image471.jpeg"/><Relationship Id="rId256" Type="http://schemas.openxmlformats.org/officeDocument/2006/relationships/image" Target="../media/image470.jpeg"/><Relationship Id="rId255" Type="http://schemas.openxmlformats.org/officeDocument/2006/relationships/image" Target="../media/image469.jpeg"/><Relationship Id="rId254" Type="http://schemas.openxmlformats.org/officeDocument/2006/relationships/image" Target="../media/image468.jpeg"/><Relationship Id="rId253" Type="http://schemas.openxmlformats.org/officeDocument/2006/relationships/image" Target="../media/image467.jpeg"/><Relationship Id="rId252" Type="http://schemas.openxmlformats.org/officeDocument/2006/relationships/image" Target="../media/image466.jpeg"/><Relationship Id="rId251" Type="http://schemas.openxmlformats.org/officeDocument/2006/relationships/image" Target="../media/image465.jpeg"/><Relationship Id="rId250" Type="http://schemas.openxmlformats.org/officeDocument/2006/relationships/image" Target="../media/image464.jpeg"/><Relationship Id="rId25" Type="http://schemas.openxmlformats.org/officeDocument/2006/relationships/image" Target="../media/image239.jpeg"/><Relationship Id="rId249" Type="http://schemas.openxmlformats.org/officeDocument/2006/relationships/image" Target="../media/image463.jpeg"/><Relationship Id="rId248" Type="http://schemas.openxmlformats.org/officeDocument/2006/relationships/image" Target="../media/image462.jpeg"/><Relationship Id="rId247" Type="http://schemas.openxmlformats.org/officeDocument/2006/relationships/image" Target="../media/image461.jpeg"/><Relationship Id="rId246" Type="http://schemas.openxmlformats.org/officeDocument/2006/relationships/image" Target="../media/image460.jpeg"/><Relationship Id="rId245" Type="http://schemas.openxmlformats.org/officeDocument/2006/relationships/image" Target="../media/image459.jpeg"/><Relationship Id="rId244" Type="http://schemas.openxmlformats.org/officeDocument/2006/relationships/image" Target="../media/image458.jpeg"/><Relationship Id="rId243" Type="http://schemas.openxmlformats.org/officeDocument/2006/relationships/image" Target="../media/image457.jpeg"/><Relationship Id="rId242" Type="http://schemas.openxmlformats.org/officeDocument/2006/relationships/image" Target="../media/image456.jpeg"/><Relationship Id="rId241" Type="http://schemas.openxmlformats.org/officeDocument/2006/relationships/image" Target="../media/image455.jpeg"/><Relationship Id="rId240" Type="http://schemas.openxmlformats.org/officeDocument/2006/relationships/image" Target="../media/image454.jpeg"/><Relationship Id="rId24" Type="http://schemas.openxmlformats.org/officeDocument/2006/relationships/image" Target="../media/image238.jpeg"/><Relationship Id="rId239" Type="http://schemas.openxmlformats.org/officeDocument/2006/relationships/image" Target="../media/image453.jpeg"/><Relationship Id="rId238" Type="http://schemas.openxmlformats.org/officeDocument/2006/relationships/image" Target="../media/image452.jpeg"/><Relationship Id="rId237" Type="http://schemas.openxmlformats.org/officeDocument/2006/relationships/image" Target="../media/image451.jpeg"/><Relationship Id="rId236" Type="http://schemas.openxmlformats.org/officeDocument/2006/relationships/image" Target="../media/image450.jpeg"/><Relationship Id="rId235" Type="http://schemas.openxmlformats.org/officeDocument/2006/relationships/image" Target="../media/image449.jpeg"/><Relationship Id="rId234" Type="http://schemas.openxmlformats.org/officeDocument/2006/relationships/image" Target="../media/image448.jpeg"/><Relationship Id="rId233" Type="http://schemas.openxmlformats.org/officeDocument/2006/relationships/image" Target="../media/image447.jpeg"/><Relationship Id="rId232" Type="http://schemas.openxmlformats.org/officeDocument/2006/relationships/image" Target="../media/image446.jpeg"/><Relationship Id="rId231" Type="http://schemas.openxmlformats.org/officeDocument/2006/relationships/image" Target="../media/image445.jpeg"/><Relationship Id="rId230" Type="http://schemas.openxmlformats.org/officeDocument/2006/relationships/image" Target="../media/image444.jpeg"/><Relationship Id="rId23" Type="http://schemas.openxmlformats.org/officeDocument/2006/relationships/image" Target="../media/image237.jpeg"/><Relationship Id="rId229" Type="http://schemas.openxmlformats.org/officeDocument/2006/relationships/image" Target="../media/image443.jpeg"/><Relationship Id="rId228" Type="http://schemas.openxmlformats.org/officeDocument/2006/relationships/image" Target="../media/image442.jpeg"/><Relationship Id="rId227" Type="http://schemas.openxmlformats.org/officeDocument/2006/relationships/image" Target="../media/image441.jpeg"/><Relationship Id="rId226" Type="http://schemas.openxmlformats.org/officeDocument/2006/relationships/image" Target="../media/image440.jpeg"/><Relationship Id="rId225" Type="http://schemas.openxmlformats.org/officeDocument/2006/relationships/image" Target="../media/image439.jpeg"/><Relationship Id="rId224" Type="http://schemas.openxmlformats.org/officeDocument/2006/relationships/image" Target="../media/image438.jpeg"/><Relationship Id="rId223" Type="http://schemas.openxmlformats.org/officeDocument/2006/relationships/image" Target="../media/image437.jpeg"/><Relationship Id="rId222" Type="http://schemas.openxmlformats.org/officeDocument/2006/relationships/image" Target="../media/image436.jpeg"/><Relationship Id="rId221" Type="http://schemas.openxmlformats.org/officeDocument/2006/relationships/image" Target="../media/image435.jpeg"/><Relationship Id="rId220" Type="http://schemas.openxmlformats.org/officeDocument/2006/relationships/image" Target="../media/image434.jpeg"/><Relationship Id="rId22" Type="http://schemas.openxmlformats.org/officeDocument/2006/relationships/image" Target="../media/image236.jpeg"/><Relationship Id="rId219" Type="http://schemas.openxmlformats.org/officeDocument/2006/relationships/image" Target="../media/image433.jpeg"/><Relationship Id="rId218" Type="http://schemas.openxmlformats.org/officeDocument/2006/relationships/image" Target="../media/image432.jpeg"/><Relationship Id="rId217" Type="http://schemas.openxmlformats.org/officeDocument/2006/relationships/image" Target="../media/image431.jpeg"/><Relationship Id="rId216" Type="http://schemas.openxmlformats.org/officeDocument/2006/relationships/image" Target="../media/image430.jpeg"/><Relationship Id="rId215" Type="http://schemas.openxmlformats.org/officeDocument/2006/relationships/image" Target="../media/image429.jpeg"/><Relationship Id="rId214" Type="http://schemas.openxmlformats.org/officeDocument/2006/relationships/image" Target="../media/image428.jpeg"/><Relationship Id="rId213" Type="http://schemas.openxmlformats.org/officeDocument/2006/relationships/image" Target="../media/image427.jpeg"/><Relationship Id="rId212" Type="http://schemas.openxmlformats.org/officeDocument/2006/relationships/image" Target="../media/image426.jpeg"/><Relationship Id="rId211" Type="http://schemas.openxmlformats.org/officeDocument/2006/relationships/image" Target="../media/image425.jpeg"/><Relationship Id="rId210" Type="http://schemas.openxmlformats.org/officeDocument/2006/relationships/image" Target="../media/image424.jpeg"/><Relationship Id="rId21" Type="http://schemas.openxmlformats.org/officeDocument/2006/relationships/image" Target="../media/image235.jpeg"/><Relationship Id="rId209" Type="http://schemas.openxmlformats.org/officeDocument/2006/relationships/image" Target="../media/image423.jpeg"/><Relationship Id="rId208" Type="http://schemas.openxmlformats.org/officeDocument/2006/relationships/image" Target="../media/image422.jpeg"/><Relationship Id="rId207" Type="http://schemas.openxmlformats.org/officeDocument/2006/relationships/image" Target="../media/image421.jpeg"/><Relationship Id="rId206" Type="http://schemas.openxmlformats.org/officeDocument/2006/relationships/image" Target="../media/image420.jpeg"/><Relationship Id="rId205" Type="http://schemas.openxmlformats.org/officeDocument/2006/relationships/image" Target="../media/image419.jpeg"/><Relationship Id="rId204" Type="http://schemas.openxmlformats.org/officeDocument/2006/relationships/image" Target="../media/image418.jpeg"/><Relationship Id="rId203" Type="http://schemas.openxmlformats.org/officeDocument/2006/relationships/image" Target="../media/image417.jpeg"/><Relationship Id="rId202" Type="http://schemas.openxmlformats.org/officeDocument/2006/relationships/image" Target="../media/image416.jpeg"/><Relationship Id="rId201" Type="http://schemas.openxmlformats.org/officeDocument/2006/relationships/image" Target="../media/image415.jpeg"/><Relationship Id="rId200" Type="http://schemas.openxmlformats.org/officeDocument/2006/relationships/image" Target="../media/image414.jpeg"/><Relationship Id="rId20" Type="http://schemas.openxmlformats.org/officeDocument/2006/relationships/image" Target="../media/image234.jpeg"/><Relationship Id="rId2" Type="http://schemas.openxmlformats.org/officeDocument/2006/relationships/image" Target="../media/image216.jpeg"/><Relationship Id="rId199" Type="http://schemas.openxmlformats.org/officeDocument/2006/relationships/image" Target="../media/image413.jpeg"/><Relationship Id="rId198" Type="http://schemas.openxmlformats.org/officeDocument/2006/relationships/image" Target="../media/image412.jpeg"/><Relationship Id="rId197" Type="http://schemas.openxmlformats.org/officeDocument/2006/relationships/image" Target="../media/image411.jpeg"/><Relationship Id="rId196" Type="http://schemas.openxmlformats.org/officeDocument/2006/relationships/image" Target="../media/image410.jpeg"/><Relationship Id="rId195" Type="http://schemas.openxmlformats.org/officeDocument/2006/relationships/image" Target="../media/image409.jpeg"/><Relationship Id="rId194" Type="http://schemas.openxmlformats.org/officeDocument/2006/relationships/image" Target="../media/image408.jpeg"/><Relationship Id="rId193" Type="http://schemas.openxmlformats.org/officeDocument/2006/relationships/image" Target="../media/image407.jpeg"/><Relationship Id="rId192" Type="http://schemas.openxmlformats.org/officeDocument/2006/relationships/image" Target="../media/image406.jpeg"/><Relationship Id="rId191" Type="http://schemas.openxmlformats.org/officeDocument/2006/relationships/image" Target="../media/image405.jpeg"/><Relationship Id="rId190" Type="http://schemas.openxmlformats.org/officeDocument/2006/relationships/image" Target="../media/image404.jpeg"/><Relationship Id="rId19" Type="http://schemas.openxmlformats.org/officeDocument/2006/relationships/image" Target="../media/image233.jpeg"/><Relationship Id="rId189" Type="http://schemas.openxmlformats.org/officeDocument/2006/relationships/image" Target="../media/image403.jpeg"/><Relationship Id="rId188" Type="http://schemas.openxmlformats.org/officeDocument/2006/relationships/image" Target="../media/image402.jpeg"/><Relationship Id="rId187" Type="http://schemas.openxmlformats.org/officeDocument/2006/relationships/image" Target="../media/image401.jpeg"/><Relationship Id="rId186" Type="http://schemas.openxmlformats.org/officeDocument/2006/relationships/image" Target="../media/image400.jpeg"/><Relationship Id="rId185" Type="http://schemas.openxmlformats.org/officeDocument/2006/relationships/image" Target="../media/image399.jpeg"/><Relationship Id="rId184" Type="http://schemas.openxmlformats.org/officeDocument/2006/relationships/image" Target="../media/image398.jpeg"/><Relationship Id="rId183" Type="http://schemas.openxmlformats.org/officeDocument/2006/relationships/image" Target="../media/image397.jpeg"/><Relationship Id="rId182" Type="http://schemas.openxmlformats.org/officeDocument/2006/relationships/image" Target="../media/image396.jpeg"/><Relationship Id="rId181" Type="http://schemas.openxmlformats.org/officeDocument/2006/relationships/image" Target="../media/image395.jpeg"/><Relationship Id="rId180" Type="http://schemas.openxmlformats.org/officeDocument/2006/relationships/image" Target="../media/image394.jpeg"/><Relationship Id="rId18" Type="http://schemas.openxmlformats.org/officeDocument/2006/relationships/image" Target="../media/image232.jpeg"/><Relationship Id="rId179" Type="http://schemas.openxmlformats.org/officeDocument/2006/relationships/image" Target="../media/image393.jpeg"/><Relationship Id="rId178" Type="http://schemas.openxmlformats.org/officeDocument/2006/relationships/image" Target="../media/image392.jpeg"/><Relationship Id="rId177" Type="http://schemas.openxmlformats.org/officeDocument/2006/relationships/image" Target="../media/image391.jpeg"/><Relationship Id="rId176" Type="http://schemas.openxmlformats.org/officeDocument/2006/relationships/image" Target="../media/image390.jpeg"/><Relationship Id="rId175" Type="http://schemas.openxmlformats.org/officeDocument/2006/relationships/image" Target="../media/image389.jpeg"/><Relationship Id="rId174" Type="http://schemas.openxmlformats.org/officeDocument/2006/relationships/image" Target="../media/image388.jpeg"/><Relationship Id="rId173" Type="http://schemas.openxmlformats.org/officeDocument/2006/relationships/image" Target="../media/image387.jpeg"/><Relationship Id="rId172" Type="http://schemas.openxmlformats.org/officeDocument/2006/relationships/image" Target="../media/image386.jpeg"/><Relationship Id="rId171" Type="http://schemas.openxmlformats.org/officeDocument/2006/relationships/image" Target="../media/image385.jpeg"/><Relationship Id="rId170" Type="http://schemas.openxmlformats.org/officeDocument/2006/relationships/image" Target="../media/image384.jpeg"/><Relationship Id="rId17" Type="http://schemas.openxmlformats.org/officeDocument/2006/relationships/image" Target="../media/image231.jpeg"/><Relationship Id="rId169" Type="http://schemas.openxmlformats.org/officeDocument/2006/relationships/image" Target="../media/image383.jpeg"/><Relationship Id="rId168" Type="http://schemas.openxmlformats.org/officeDocument/2006/relationships/image" Target="../media/image382.jpeg"/><Relationship Id="rId167" Type="http://schemas.openxmlformats.org/officeDocument/2006/relationships/image" Target="../media/image381.jpeg"/><Relationship Id="rId166" Type="http://schemas.openxmlformats.org/officeDocument/2006/relationships/image" Target="../media/image380.jpeg"/><Relationship Id="rId165" Type="http://schemas.openxmlformats.org/officeDocument/2006/relationships/image" Target="../media/image379.jpeg"/><Relationship Id="rId164" Type="http://schemas.openxmlformats.org/officeDocument/2006/relationships/image" Target="../media/image378.jpeg"/><Relationship Id="rId163" Type="http://schemas.openxmlformats.org/officeDocument/2006/relationships/image" Target="../media/image377.jpeg"/><Relationship Id="rId162" Type="http://schemas.openxmlformats.org/officeDocument/2006/relationships/image" Target="../media/image376.jpeg"/><Relationship Id="rId161" Type="http://schemas.openxmlformats.org/officeDocument/2006/relationships/image" Target="../media/image375.jpeg"/><Relationship Id="rId160" Type="http://schemas.openxmlformats.org/officeDocument/2006/relationships/image" Target="../media/image374.jpeg"/><Relationship Id="rId16" Type="http://schemas.openxmlformats.org/officeDocument/2006/relationships/image" Target="../media/image230.jpeg"/><Relationship Id="rId159" Type="http://schemas.openxmlformats.org/officeDocument/2006/relationships/image" Target="../media/image373.jpeg"/><Relationship Id="rId158" Type="http://schemas.openxmlformats.org/officeDocument/2006/relationships/image" Target="../media/image372.jpeg"/><Relationship Id="rId157" Type="http://schemas.openxmlformats.org/officeDocument/2006/relationships/image" Target="../media/image371.jpeg"/><Relationship Id="rId156" Type="http://schemas.openxmlformats.org/officeDocument/2006/relationships/image" Target="../media/image370.jpeg"/><Relationship Id="rId155" Type="http://schemas.openxmlformats.org/officeDocument/2006/relationships/image" Target="../media/image369.jpeg"/><Relationship Id="rId154" Type="http://schemas.openxmlformats.org/officeDocument/2006/relationships/image" Target="../media/image368.jpeg"/><Relationship Id="rId153" Type="http://schemas.openxmlformats.org/officeDocument/2006/relationships/image" Target="../media/image367.jpeg"/><Relationship Id="rId152" Type="http://schemas.openxmlformats.org/officeDocument/2006/relationships/image" Target="../media/image366.jpeg"/><Relationship Id="rId151" Type="http://schemas.openxmlformats.org/officeDocument/2006/relationships/image" Target="../media/image365.jpeg"/><Relationship Id="rId150" Type="http://schemas.openxmlformats.org/officeDocument/2006/relationships/image" Target="../media/image364.jpeg"/><Relationship Id="rId15" Type="http://schemas.openxmlformats.org/officeDocument/2006/relationships/image" Target="../media/image229.jpeg"/><Relationship Id="rId149" Type="http://schemas.openxmlformats.org/officeDocument/2006/relationships/image" Target="../media/image363.jpeg"/><Relationship Id="rId148" Type="http://schemas.openxmlformats.org/officeDocument/2006/relationships/image" Target="../media/image362.jpeg"/><Relationship Id="rId147" Type="http://schemas.openxmlformats.org/officeDocument/2006/relationships/image" Target="../media/image361.jpeg"/><Relationship Id="rId146" Type="http://schemas.openxmlformats.org/officeDocument/2006/relationships/image" Target="../media/image360.jpeg"/><Relationship Id="rId145" Type="http://schemas.openxmlformats.org/officeDocument/2006/relationships/image" Target="../media/image359.jpeg"/><Relationship Id="rId144" Type="http://schemas.openxmlformats.org/officeDocument/2006/relationships/image" Target="../media/image358.jpeg"/><Relationship Id="rId143" Type="http://schemas.openxmlformats.org/officeDocument/2006/relationships/image" Target="../media/image357.jpeg"/><Relationship Id="rId142" Type="http://schemas.openxmlformats.org/officeDocument/2006/relationships/image" Target="../media/image356.jpeg"/><Relationship Id="rId141" Type="http://schemas.openxmlformats.org/officeDocument/2006/relationships/image" Target="../media/image355.jpeg"/><Relationship Id="rId140" Type="http://schemas.openxmlformats.org/officeDocument/2006/relationships/image" Target="../media/image354.jpeg"/><Relationship Id="rId14" Type="http://schemas.openxmlformats.org/officeDocument/2006/relationships/image" Target="../media/image228.jpeg"/><Relationship Id="rId139" Type="http://schemas.openxmlformats.org/officeDocument/2006/relationships/image" Target="../media/image353.jpeg"/><Relationship Id="rId138" Type="http://schemas.openxmlformats.org/officeDocument/2006/relationships/image" Target="../media/image352.jpeg"/><Relationship Id="rId137" Type="http://schemas.openxmlformats.org/officeDocument/2006/relationships/image" Target="../media/image351.jpeg"/><Relationship Id="rId136" Type="http://schemas.openxmlformats.org/officeDocument/2006/relationships/image" Target="../media/image350.jpeg"/><Relationship Id="rId135" Type="http://schemas.openxmlformats.org/officeDocument/2006/relationships/image" Target="../media/image349.jpeg"/><Relationship Id="rId134" Type="http://schemas.openxmlformats.org/officeDocument/2006/relationships/image" Target="../media/image348.jpeg"/><Relationship Id="rId133" Type="http://schemas.openxmlformats.org/officeDocument/2006/relationships/image" Target="../media/image347.jpeg"/><Relationship Id="rId132" Type="http://schemas.openxmlformats.org/officeDocument/2006/relationships/image" Target="../media/image346.jpeg"/><Relationship Id="rId131" Type="http://schemas.openxmlformats.org/officeDocument/2006/relationships/image" Target="../media/image345.jpeg"/><Relationship Id="rId130" Type="http://schemas.openxmlformats.org/officeDocument/2006/relationships/image" Target="../media/image344.jpeg"/><Relationship Id="rId13" Type="http://schemas.openxmlformats.org/officeDocument/2006/relationships/image" Target="../media/image227.jpeg"/><Relationship Id="rId129" Type="http://schemas.openxmlformats.org/officeDocument/2006/relationships/image" Target="../media/image343.jpeg"/><Relationship Id="rId128" Type="http://schemas.openxmlformats.org/officeDocument/2006/relationships/image" Target="../media/image342.jpeg"/><Relationship Id="rId127" Type="http://schemas.openxmlformats.org/officeDocument/2006/relationships/image" Target="../media/image341.jpeg"/><Relationship Id="rId126" Type="http://schemas.openxmlformats.org/officeDocument/2006/relationships/image" Target="../media/image340.jpeg"/><Relationship Id="rId125" Type="http://schemas.openxmlformats.org/officeDocument/2006/relationships/image" Target="../media/image339.jpeg"/><Relationship Id="rId124" Type="http://schemas.openxmlformats.org/officeDocument/2006/relationships/image" Target="../media/image338.jpeg"/><Relationship Id="rId123" Type="http://schemas.openxmlformats.org/officeDocument/2006/relationships/image" Target="../media/image337.jpeg"/><Relationship Id="rId122" Type="http://schemas.openxmlformats.org/officeDocument/2006/relationships/image" Target="../media/image336.jpeg"/><Relationship Id="rId121" Type="http://schemas.openxmlformats.org/officeDocument/2006/relationships/image" Target="../media/image335.jpeg"/><Relationship Id="rId120" Type="http://schemas.openxmlformats.org/officeDocument/2006/relationships/image" Target="../media/image334.jpeg"/><Relationship Id="rId12" Type="http://schemas.openxmlformats.org/officeDocument/2006/relationships/image" Target="../media/image226.jpeg"/><Relationship Id="rId119" Type="http://schemas.openxmlformats.org/officeDocument/2006/relationships/image" Target="../media/image333.jpeg"/><Relationship Id="rId118" Type="http://schemas.openxmlformats.org/officeDocument/2006/relationships/image" Target="../media/image332.jpeg"/><Relationship Id="rId117" Type="http://schemas.openxmlformats.org/officeDocument/2006/relationships/image" Target="../media/image331.jpeg"/><Relationship Id="rId116" Type="http://schemas.openxmlformats.org/officeDocument/2006/relationships/image" Target="../media/image330.jpeg"/><Relationship Id="rId115" Type="http://schemas.openxmlformats.org/officeDocument/2006/relationships/image" Target="../media/image329.jpeg"/><Relationship Id="rId114" Type="http://schemas.openxmlformats.org/officeDocument/2006/relationships/image" Target="../media/image328.jpeg"/><Relationship Id="rId113" Type="http://schemas.openxmlformats.org/officeDocument/2006/relationships/image" Target="../media/image327.jpeg"/><Relationship Id="rId112" Type="http://schemas.openxmlformats.org/officeDocument/2006/relationships/image" Target="../media/image326.jpeg"/><Relationship Id="rId111" Type="http://schemas.openxmlformats.org/officeDocument/2006/relationships/image" Target="../media/image325.jpeg"/><Relationship Id="rId110" Type="http://schemas.openxmlformats.org/officeDocument/2006/relationships/image" Target="../media/image324.jpeg"/><Relationship Id="rId11" Type="http://schemas.openxmlformats.org/officeDocument/2006/relationships/image" Target="../media/image225.jpeg"/><Relationship Id="rId109" Type="http://schemas.openxmlformats.org/officeDocument/2006/relationships/image" Target="../media/image323.jpeg"/><Relationship Id="rId108" Type="http://schemas.openxmlformats.org/officeDocument/2006/relationships/image" Target="../media/image322.jpeg"/><Relationship Id="rId107" Type="http://schemas.openxmlformats.org/officeDocument/2006/relationships/image" Target="../media/image321.jpeg"/><Relationship Id="rId106" Type="http://schemas.openxmlformats.org/officeDocument/2006/relationships/image" Target="../media/image320.jpeg"/><Relationship Id="rId105" Type="http://schemas.openxmlformats.org/officeDocument/2006/relationships/image" Target="../media/image319.jpeg"/><Relationship Id="rId104" Type="http://schemas.openxmlformats.org/officeDocument/2006/relationships/image" Target="../media/image318.jpeg"/><Relationship Id="rId103" Type="http://schemas.openxmlformats.org/officeDocument/2006/relationships/image" Target="../media/image317.jpeg"/><Relationship Id="rId102" Type="http://schemas.openxmlformats.org/officeDocument/2006/relationships/image" Target="../media/image316.jpeg"/><Relationship Id="rId101" Type="http://schemas.openxmlformats.org/officeDocument/2006/relationships/image" Target="../media/image315.jpeg"/><Relationship Id="rId100" Type="http://schemas.openxmlformats.org/officeDocument/2006/relationships/image" Target="../media/image314.jpeg"/><Relationship Id="rId10" Type="http://schemas.openxmlformats.org/officeDocument/2006/relationships/image" Target="../media/image224.jpeg"/><Relationship Id="rId1" Type="http://schemas.openxmlformats.org/officeDocument/2006/relationships/image" Target="../media/image215.jpeg"/></Relationships>
</file>

<file path=xl/drawings/_rels/drawing7.xml.rels><?xml version="1.0" encoding="UTF-8" standalone="yes"?>
<Relationships xmlns="http://schemas.openxmlformats.org/package/2006/relationships"><Relationship Id="rId9" Type="http://schemas.openxmlformats.org/officeDocument/2006/relationships/image" Target="../media/image555.jpeg"/><Relationship Id="rId8" Type="http://schemas.openxmlformats.org/officeDocument/2006/relationships/image" Target="../media/image554.jpeg"/><Relationship Id="rId7" Type="http://schemas.openxmlformats.org/officeDocument/2006/relationships/image" Target="../media/image553.jpeg"/><Relationship Id="rId6" Type="http://schemas.openxmlformats.org/officeDocument/2006/relationships/image" Target="../media/image552.jpeg"/><Relationship Id="rId5" Type="http://schemas.openxmlformats.org/officeDocument/2006/relationships/image" Target="../media/image551.jpeg"/><Relationship Id="rId4" Type="http://schemas.openxmlformats.org/officeDocument/2006/relationships/image" Target="../media/image550.jpeg"/><Relationship Id="rId3" Type="http://schemas.openxmlformats.org/officeDocument/2006/relationships/image" Target="../media/image549.jpeg"/><Relationship Id="rId20" Type="http://schemas.openxmlformats.org/officeDocument/2006/relationships/image" Target="../media/image566.png"/><Relationship Id="rId2" Type="http://schemas.openxmlformats.org/officeDocument/2006/relationships/image" Target="../media/image548.jpeg"/><Relationship Id="rId19" Type="http://schemas.openxmlformats.org/officeDocument/2006/relationships/image" Target="../media/image565.png"/><Relationship Id="rId18" Type="http://schemas.openxmlformats.org/officeDocument/2006/relationships/image" Target="../media/image564.png"/><Relationship Id="rId17" Type="http://schemas.openxmlformats.org/officeDocument/2006/relationships/image" Target="../media/image563.jpeg"/><Relationship Id="rId16" Type="http://schemas.openxmlformats.org/officeDocument/2006/relationships/image" Target="../media/image562.jpeg"/><Relationship Id="rId15" Type="http://schemas.openxmlformats.org/officeDocument/2006/relationships/image" Target="../media/image561.jpeg"/><Relationship Id="rId14" Type="http://schemas.openxmlformats.org/officeDocument/2006/relationships/image" Target="../media/image560.jpeg"/><Relationship Id="rId13" Type="http://schemas.openxmlformats.org/officeDocument/2006/relationships/image" Target="../media/image559.jpeg"/><Relationship Id="rId12" Type="http://schemas.openxmlformats.org/officeDocument/2006/relationships/image" Target="../media/image558.jpeg"/><Relationship Id="rId11" Type="http://schemas.openxmlformats.org/officeDocument/2006/relationships/image" Target="../media/image557.jpeg"/><Relationship Id="rId10" Type="http://schemas.openxmlformats.org/officeDocument/2006/relationships/image" Target="../media/image556.jpeg"/><Relationship Id="rId1" Type="http://schemas.openxmlformats.org/officeDocument/2006/relationships/image" Target="../media/image547.jpeg"/></Relationships>
</file>

<file path=xl/drawings/_rels/drawing8.xml.rels><?xml version="1.0" encoding="UTF-8" standalone="yes"?>
<Relationships xmlns="http://schemas.openxmlformats.org/package/2006/relationships"><Relationship Id="rId9" Type="http://schemas.openxmlformats.org/officeDocument/2006/relationships/image" Target="../media/image82.jpeg"/><Relationship Id="rId8" Type="http://schemas.openxmlformats.org/officeDocument/2006/relationships/image" Target="../media/image84.jpeg"/><Relationship Id="rId7" Type="http://schemas.openxmlformats.org/officeDocument/2006/relationships/image" Target="../media/image78.jpeg"/><Relationship Id="rId6" Type="http://schemas.openxmlformats.org/officeDocument/2006/relationships/image" Target="../media/image64.jpeg"/><Relationship Id="rId5" Type="http://schemas.openxmlformats.org/officeDocument/2006/relationships/image" Target="../media/image65.jpeg"/><Relationship Id="rId4" Type="http://schemas.openxmlformats.org/officeDocument/2006/relationships/image" Target="../media/image54.jpeg"/><Relationship Id="rId3" Type="http://schemas.openxmlformats.org/officeDocument/2006/relationships/image" Target="../media/image52.jpeg"/><Relationship Id="rId2" Type="http://schemas.openxmlformats.org/officeDocument/2006/relationships/image" Target="../media/image61.jpeg"/><Relationship Id="rId19" Type="http://schemas.openxmlformats.org/officeDocument/2006/relationships/image" Target="../media/image570.jpeg"/><Relationship Id="rId18" Type="http://schemas.openxmlformats.org/officeDocument/2006/relationships/image" Target="../media/image569.jpeg"/><Relationship Id="rId17" Type="http://schemas.openxmlformats.org/officeDocument/2006/relationships/image" Target="../media/image568.jpeg"/><Relationship Id="rId16" Type="http://schemas.openxmlformats.org/officeDocument/2006/relationships/image" Target="../media/image74.jpeg"/><Relationship Id="rId15" Type="http://schemas.openxmlformats.org/officeDocument/2006/relationships/image" Target="../media/image108.jpeg"/><Relationship Id="rId14" Type="http://schemas.openxmlformats.org/officeDocument/2006/relationships/image" Target="../media/image96.jpeg"/><Relationship Id="rId13" Type="http://schemas.openxmlformats.org/officeDocument/2006/relationships/image" Target="../media/image106.jpeg"/><Relationship Id="rId12" Type="http://schemas.openxmlformats.org/officeDocument/2006/relationships/image" Target="../media/image91.jpeg"/><Relationship Id="rId11" Type="http://schemas.openxmlformats.org/officeDocument/2006/relationships/image" Target="../media/image567.jpeg"/><Relationship Id="rId10" Type="http://schemas.openxmlformats.org/officeDocument/2006/relationships/image" Target="../media/image85.jpeg"/><Relationship Id="rId1" Type="http://schemas.openxmlformats.org/officeDocument/2006/relationships/image" Target="../media/image57.jpeg"/></Relationships>
</file>

<file path=xl/drawings/_rels/drawing9.xml.rels><?xml version="1.0" encoding="UTF-8" standalone="yes"?>
<Relationships xmlns="http://schemas.openxmlformats.org/package/2006/relationships"><Relationship Id="rId9" Type="http://schemas.openxmlformats.org/officeDocument/2006/relationships/image" Target="../media/image85.jpeg"/><Relationship Id="rId8" Type="http://schemas.openxmlformats.org/officeDocument/2006/relationships/image" Target="../media/image82.jpeg"/><Relationship Id="rId7" Type="http://schemas.openxmlformats.org/officeDocument/2006/relationships/image" Target="../media/image78.jpeg"/><Relationship Id="rId6" Type="http://schemas.openxmlformats.org/officeDocument/2006/relationships/image" Target="../media/image64.jpeg"/><Relationship Id="rId5" Type="http://schemas.openxmlformats.org/officeDocument/2006/relationships/image" Target="../media/image65.jpeg"/><Relationship Id="rId4" Type="http://schemas.openxmlformats.org/officeDocument/2006/relationships/image" Target="../media/image57.jpeg"/><Relationship Id="rId3" Type="http://schemas.openxmlformats.org/officeDocument/2006/relationships/image" Target="../media/image61.jpeg"/><Relationship Id="rId2" Type="http://schemas.openxmlformats.org/officeDocument/2006/relationships/image" Target="../media/image54.jpeg"/><Relationship Id="rId16" Type="http://schemas.openxmlformats.org/officeDocument/2006/relationships/image" Target="../media/image570.jpeg"/><Relationship Id="rId15" Type="http://schemas.openxmlformats.org/officeDocument/2006/relationships/image" Target="../media/image108.jpeg"/><Relationship Id="rId14" Type="http://schemas.openxmlformats.org/officeDocument/2006/relationships/image" Target="../media/image74.jpeg"/><Relationship Id="rId13" Type="http://schemas.openxmlformats.org/officeDocument/2006/relationships/image" Target="../media/image96.jpeg"/><Relationship Id="rId12" Type="http://schemas.openxmlformats.org/officeDocument/2006/relationships/image" Target="../media/image106.jpeg"/><Relationship Id="rId11" Type="http://schemas.openxmlformats.org/officeDocument/2006/relationships/image" Target="../media/image91.jpeg"/><Relationship Id="rId10" Type="http://schemas.openxmlformats.org/officeDocument/2006/relationships/image" Target="../media/image84.jpeg"/><Relationship Id="rId1" Type="http://schemas.openxmlformats.org/officeDocument/2006/relationships/image" Target="../media/image52.jpeg"/></Relationships>
</file>

<file path=xl/drawings/_rels/drawing10.xml.rels><?xml version="1.0" encoding="UTF-8" standalone="yes"?>
<Relationships xmlns="http://schemas.openxmlformats.org/package/2006/relationships"><Relationship Id="rId2" Type="http://schemas.openxmlformats.org/officeDocument/2006/relationships/image" Target="../media/image56.jpeg"/><Relationship Id="rId1" Type="http://schemas.openxmlformats.org/officeDocument/2006/relationships/image" Target="../media/image72.jpeg"/></Relationships>
</file>

<file path=xl/drawings/_rels/drawing11.xml.rels><?xml version="1.0" encoding="UTF-8" standalone="yes"?>
<Relationships xmlns="http://schemas.openxmlformats.org/package/2006/relationships"><Relationship Id="rId2" Type="http://schemas.openxmlformats.org/officeDocument/2006/relationships/image" Target="../media/image111.jpeg"/><Relationship Id="rId1" Type="http://schemas.openxmlformats.org/officeDocument/2006/relationships/image" Target="../media/image70.jpeg"/></Relationships>
</file>

<file path=xl/drawings/_rels/drawing12.xml.rels><?xml version="1.0" encoding="UTF-8" standalone="yes"?>
<Relationships xmlns="http://schemas.openxmlformats.org/package/2006/relationships"><Relationship Id="rId2" Type="http://schemas.openxmlformats.org/officeDocument/2006/relationships/image" Target="../media/image571.jpeg"/><Relationship Id="rId1" Type="http://schemas.openxmlformats.org/officeDocument/2006/relationships/image" Target="../media/image51.jpeg"/></Relationships>
</file>

<file path=xl/drawings/_rels/drawing13.xml.rels><?xml version="1.0" encoding="UTF-8" standalone="yes"?>
<Relationships xmlns="http://schemas.openxmlformats.org/package/2006/relationships"><Relationship Id="rId1" Type="http://schemas.openxmlformats.org/officeDocument/2006/relationships/image" Target="../media/image60.jpeg"/></Relationships>
</file>

<file path=xl/drawings/_rels/drawing14.xml.rels><?xml version="1.0" encoding="UTF-8" standalone="yes"?>
<Relationships xmlns="http://schemas.openxmlformats.org/package/2006/relationships"><Relationship Id="rId3" Type="http://schemas.openxmlformats.org/officeDocument/2006/relationships/image" Target="../media/image572.jpeg"/><Relationship Id="rId2" Type="http://schemas.openxmlformats.org/officeDocument/2006/relationships/image" Target="../media/image88.jpeg"/><Relationship Id="rId1" Type="http://schemas.openxmlformats.org/officeDocument/2006/relationships/image" Target="../media/image83.jpe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6</xdr:col>
      <xdr:colOff>277495</xdr:colOff>
      <xdr:row>0</xdr:row>
      <xdr:rowOff>42545</xdr:rowOff>
    </xdr:from>
    <xdr:to>
      <xdr:col>7</xdr:col>
      <xdr:colOff>69215</xdr:colOff>
      <xdr:row>0</xdr:row>
      <xdr:rowOff>1169670</xdr:rowOff>
    </xdr:to>
    <xdr:pic>
      <xdr:nvPicPr>
        <xdr:cNvPr id="4" name="图片 3"/>
        <xdr:cNvPicPr>
          <a:picLocks noChangeAspect="1"/>
        </xdr:cNvPicPr>
      </xdr:nvPicPr>
      <xdr:blipFill>
        <a:blip r:embed="rId1"/>
        <a:stretch>
          <a:fillRect/>
        </a:stretch>
      </xdr:blipFill>
      <xdr:spPr>
        <a:xfrm>
          <a:off x="4859020" y="42545"/>
          <a:ext cx="668020" cy="1127125"/>
        </a:xfrm>
        <a:prstGeom prst="rect">
          <a:avLst/>
        </a:prstGeom>
        <a:noFill/>
        <a:ln w="9525">
          <a:noFill/>
        </a:ln>
      </xdr:spPr>
    </xdr:pic>
    <xdr:clientData/>
  </xdr:twoCellAnchor>
  <xdr:twoCellAnchor editAs="oneCell">
    <xdr:from>
      <xdr:col>4</xdr:col>
      <xdr:colOff>134620</xdr:colOff>
      <xdr:row>6</xdr:row>
      <xdr:rowOff>16510</xdr:rowOff>
    </xdr:from>
    <xdr:to>
      <xdr:col>18</xdr:col>
      <xdr:colOff>599440</xdr:colOff>
      <xdr:row>6</xdr:row>
      <xdr:rowOff>1569085</xdr:rowOff>
    </xdr:to>
    <xdr:pic>
      <xdr:nvPicPr>
        <xdr:cNvPr id="5" name="图片 4"/>
        <xdr:cNvPicPr>
          <a:picLocks noChangeAspect="1"/>
        </xdr:cNvPicPr>
      </xdr:nvPicPr>
      <xdr:blipFill>
        <a:blip r:embed="rId2"/>
        <a:stretch>
          <a:fillRect/>
        </a:stretch>
      </xdr:blipFill>
      <xdr:spPr>
        <a:xfrm>
          <a:off x="3068320" y="2350135"/>
          <a:ext cx="11542395" cy="1552575"/>
        </a:xfrm>
        <a:prstGeom prst="rect">
          <a:avLst/>
        </a:prstGeom>
        <a:noFill/>
        <a:ln w="9525">
          <a:noFill/>
        </a:ln>
      </xdr:spPr>
    </xdr:pic>
    <xdr:clientData/>
  </xdr:twoCellAnchor>
  <xdr:twoCellAnchor editAs="oneCell">
    <xdr:from>
      <xdr:col>9</xdr:col>
      <xdr:colOff>52070</xdr:colOff>
      <xdr:row>9</xdr:row>
      <xdr:rowOff>39370</xdr:rowOff>
    </xdr:from>
    <xdr:to>
      <xdr:col>18</xdr:col>
      <xdr:colOff>666750</xdr:colOff>
      <xdr:row>10</xdr:row>
      <xdr:rowOff>728345</xdr:rowOff>
    </xdr:to>
    <xdr:pic>
      <xdr:nvPicPr>
        <xdr:cNvPr id="6" name="图片 5"/>
        <xdr:cNvPicPr>
          <a:picLocks noChangeAspect="1"/>
        </xdr:cNvPicPr>
      </xdr:nvPicPr>
      <xdr:blipFill>
        <a:blip r:embed="rId3"/>
        <a:stretch>
          <a:fillRect/>
        </a:stretch>
      </xdr:blipFill>
      <xdr:spPr>
        <a:xfrm>
          <a:off x="7205345" y="4414520"/>
          <a:ext cx="7472680" cy="1489075"/>
        </a:xfrm>
        <a:prstGeom prst="rect">
          <a:avLst/>
        </a:prstGeom>
        <a:noFill/>
        <a:ln w="9525">
          <a:noFill/>
        </a:ln>
      </xdr:spPr>
    </xdr:pic>
    <xdr:clientData/>
  </xdr:twoCellAnchor>
  <xdr:twoCellAnchor editAs="oneCell">
    <xdr:from>
      <xdr:col>9</xdr:col>
      <xdr:colOff>29210</xdr:colOff>
      <xdr:row>12</xdr:row>
      <xdr:rowOff>60325</xdr:rowOff>
    </xdr:from>
    <xdr:to>
      <xdr:col>18</xdr:col>
      <xdr:colOff>594995</xdr:colOff>
      <xdr:row>12</xdr:row>
      <xdr:rowOff>732155</xdr:rowOff>
    </xdr:to>
    <xdr:pic>
      <xdr:nvPicPr>
        <xdr:cNvPr id="8" name="图片 7"/>
        <xdr:cNvPicPr>
          <a:picLocks noChangeAspect="1"/>
        </xdr:cNvPicPr>
      </xdr:nvPicPr>
      <xdr:blipFill>
        <a:blip r:embed="rId4"/>
        <a:stretch>
          <a:fillRect/>
        </a:stretch>
      </xdr:blipFill>
      <xdr:spPr>
        <a:xfrm>
          <a:off x="7182485" y="6708775"/>
          <a:ext cx="7423785" cy="671830"/>
        </a:xfrm>
        <a:prstGeom prst="rect">
          <a:avLst/>
        </a:prstGeom>
        <a:noFill/>
        <a:ln w="9525">
          <a:noFill/>
        </a:ln>
      </xdr:spPr>
    </xdr:pic>
    <xdr:clientData/>
  </xdr:twoCellAnchor>
  <xdr:twoCellAnchor editAs="oneCell">
    <xdr:from>
      <xdr:col>8</xdr:col>
      <xdr:colOff>894080</xdr:colOff>
      <xdr:row>12</xdr:row>
      <xdr:rowOff>708660</xdr:rowOff>
    </xdr:from>
    <xdr:to>
      <xdr:col>18</xdr:col>
      <xdr:colOff>601345</xdr:colOff>
      <xdr:row>13</xdr:row>
      <xdr:rowOff>668020</xdr:rowOff>
    </xdr:to>
    <xdr:pic>
      <xdr:nvPicPr>
        <xdr:cNvPr id="10" name="图片 9"/>
        <xdr:cNvPicPr>
          <a:picLocks noChangeAspect="1"/>
        </xdr:cNvPicPr>
      </xdr:nvPicPr>
      <xdr:blipFill>
        <a:blip r:embed="rId5"/>
        <a:stretch>
          <a:fillRect/>
        </a:stretch>
      </xdr:blipFill>
      <xdr:spPr>
        <a:xfrm>
          <a:off x="7085330" y="7357110"/>
          <a:ext cx="7527290" cy="695960"/>
        </a:xfrm>
        <a:prstGeom prst="rect">
          <a:avLst/>
        </a:prstGeom>
        <a:noFill/>
        <a:ln w="9525">
          <a:noFill/>
        </a:ln>
      </xdr:spPr>
    </xdr:pic>
    <xdr:clientData/>
  </xdr:twoCellAnchor>
  <xdr:twoCellAnchor editAs="oneCell">
    <xdr:from>
      <xdr:col>9</xdr:col>
      <xdr:colOff>93980</xdr:colOff>
      <xdr:row>10</xdr:row>
      <xdr:rowOff>735965</xdr:rowOff>
    </xdr:from>
    <xdr:to>
      <xdr:col>18</xdr:col>
      <xdr:colOff>571500</xdr:colOff>
      <xdr:row>11</xdr:row>
      <xdr:rowOff>682625</xdr:rowOff>
    </xdr:to>
    <xdr:pic>
      <xdr:nvPicPr>
        <xdr:cNvPr id="11" name="图片 10"/>
        <xdr:cNvPicPr>
          <a:picLocks noChangeAspect="1"/>
        </xdr:cNvPicPr>
      </xdr:nvPicPr>
      <xdr:blipFill>
        <a:blip r:embed="rId6"/>
        <a:stretch>
          <a:fillRect/>
        </a:stretch>
      </xdr:blipFill>
      <xdr:spPr>
        <a:xfrm>
          <a:off x="7247255" y="5911215"/>
          <a:ext cx="7335520" cy="683260"/>
        </a:xfrm>
        <a:prstGeom prst="rect">
          <a:avLst/>
        </a:prstGeom>
        <a:noFill/>
        <a:ln w="9525">
          <a:noFill/>
        </a:ln>
      </xdr:spPr>
    </xdr:pic>
    <xdr:clientData/>
  </xdr:twoCellAnchor>
  <xdr:twoCellAnchor editAs="oneCell">
    <xdr:from>
      <xdr:col>3</xdr:col>
      <xdr:colOff>0</xdr:colOff>
      <xdr:row>13</xdr:row>
      <xdr:rowOff>734060</xdr:rowOff>
    </xdr:from>
    <xdr:to>
      <xdr:col>8</xdr:col>
      <xdr:colOff>939165</xdr:colOff>
      <xdr:row>16</xdr:row>
      <xdr:rowOff>470535</xdr:rowOff>
    </xdr:to>
    <xdr:pic>
      <xdr:nvPicPr>
        <xdr:cNvPr id="12" name="图片 11"/>
        <xdr:cNvPicPr>
          <a:picLocks noChangeAspect="1"/>
        </xdr:cNvPicPr>
      </xdr:nvPicPr>
      <xdr:blipFill>
        <a:blip r:embed="rId7"/>
        <a:stretch>
          <a:fillRect/>
        </a:stretch>
      </xdr:blipFill>
      <xdr:spPr>
        <a:xfrm>
          <a:off x="2247900" y="8119110"/>
          <a:ext cx="4882515" cy="1590675"/>
        </a:xfrm>
        <a:prstGeom prst="rect">
          <a:avLst/>
        </a:prstGeom>
        <a:noFill/>
        <a:ln w="9525">
          <a:noFill/>
        </a:ln>
      </xdr:spPr>
    </xdr:pic>
    <xdr:clientData/>
  </xdr:twoCellAnchor>
  <xdr:twoCellAnchor editAs="oneCell">
    <xdr:from>
      <xdr:col>9</xdr:col>
      <xdr:colOff>29845</xdr:colOff>
      <xdr:row>14</xdr:row>
      <xdr:rowOff>49530</xdr:rowOff>
    </xdr:from>
    <xdr:to>
      <xdr:col>13</xdr:col>
      <xdr:colOff>626745</xdr:colOff>
      <xdr:row>16</xdr:row>
      <xdr:rowOff>56515</xdr:rowOff>
    </xdr:to>
    <xdr:pic>
      <xdr:nvPicPr>
        <xdr:cNvPr id="13" name="图片 12"/>
        <xdr:cNvPicPr>
          <a:picLocks noChangeAspect="1"/>
        </xdr:cNvPicPr>
      </xdr:nvPicPr>
      <xdr:blipFill>
        <a:blip r:embed="rId8"/>
        <a:stretch>
          <a:fillRect/>
        </a:stretch>
      </xdr:blipFill>
      <xdr:spPr>
        <a:xfrm>
          <a:off x="7183120" y="8171180"/>
          <a:ext cx="3616325" cy="1124585"/>
        </a:xfrm>
        <a:prstGeom prst="rect">
          <a:avLst/>
        </a:prstGeom>
        <a:noFill/>
        <a:ln w="9525">
          <a:noFill/>
        </a:ln>
      </xdr:spPr>
    </xdr:pic>
    <xdr:clientData/>
  </xdr:twoCellAnchor>
  <xdr:twoCellAnchor editAs="oneCell">
    <xdr:from>
      <xdr:col>14</xdr:col>
      <xdr:colOff>235585</xdr:colOff>
      <xdr:row>14</xdr:row>
      <xdr:rowOff>272415</xdr:rowOff>
    </xdr:from>
    <xdr:to>
      <xdr:col>18</xdr:col>
      <xdr:colOff>433705</xdr:colOff>
      <xdr:row>16</xdr:row>
      <xdr:rowOff>152400</xdr:rowOff>
    </xdr:to>
    <xdr:pic>
      <xdr:nvPicPr>
        <xdr:cNvPr id="14" name="图片 13"/>
        <xdr:cNvPicPr>
          <a:picLocks noChangeAspect="1"/>
        </xdr:cNvPicPr>
      </xdr:nvPicPr>
      <xdr:blipFill>
        <a:blip r:embed="rId9"/>
        <a:stretch>
          <a:fillRect/>
        </a:stretch>
      </xdr:blipFill>
      <xdr:spPr>
        <a:xfrm>
          <a:off x="11094085" y="8394065"/>
          <a:ext cx="3350895" cy="997585"/>
        </a:xfrm>
        <a:prstGeom prst="rect">
          <a:avLst/>
        </a:prstGeom>
        <a:noFill/>
        <a:ln w="9525">
          <a:noFill/>
        </a:ln>
      </xdr:spPr>
    </xdr:pic>
    <xdr:clientData/>
  </xdr:twoCellAnchor>
  <xdr:twoCellAnchor editAs="oneCell">
    <xdr:from>
      <xdr:col>3</xdr:col>
      <xdr:colOff>0</xdr:colOff>
      <xdr:row>17</xdr:row>
      <xdr:rowOff>19050</xdr:rowOff>
    </xdr:from>
    <xdr:to>
      <xdr:col>8</xdr:col>
      <xdr:colOff>906145</xdr:colOff>
      <xdr:row>19</xdr:row>
      <xdr:rowOff>394335</xdr:rowOff>
    </xdr:to>
    <xdr:pic>
      <xdr:nvPicPr>
        <xdr:cNvPr id="15" name="图片 14"/>
        <xdr:cNvPicPr>
          <a:picLocks noChangeAspect="1"/>
        </xdr:cNvPicPr>
      </xdr:nvPicPr>
      <xdr:blipFill>
        <a:blip r:embed="rId10"/>
        <a:stretch>
          <a:fillRect/>
        </a:stretch>
      </xdr:blipFill>
      <xdr:spPr>
        <a:xfrm>
          <a:off x="2247900" y="9817100"/>
          <a:ext cx="4849495" cy="1492885"/>
        </a:xfrm>
        <a:prstGeom prst="rect">
          <a:avLst/>
        </a:prstGeom>
        <a:noFill/>
        <a:ln w="9525">
          <a:noFill/>
        </a:ln>
      </xdr:spPr>
    </xdr:pic>
    <xdr:clientData/>
  </xdr:twoCellAnchor>
  <xdr:twoCellAnchor editAs="oneCell">
    <xdr:from>
      <xdr:col>9</xdr:col>
      <xdr:colOff>31115</xdr:colOff>
      <xdr:row>17</xdr:row>
      <xdr:rowOff>389890</xdr:rowOff>
    </xdr:from>
    <xdr:to>
      <xdr:col>13</xdr:col>
      <xdr:colOff>666750</xdr:colOff>
      <xdr:row>19</xdr:row>
      <xdr:rowOff>367665</xdr:rowOff>
    </xdr:to>
    <xdr:pic>
      <xdr:nvPicPr>
        <xdr:cNvPr id="16" name="图片 15"/>
        <xdr:cNvPicPr>
          <a:picLocks noChangeAspect="1"/>
        </xdr:cNvPicPr>
      </xdr:nvPicPr>
      <xdr:blipFill>
        <a:blip r:embed="rId11"/>
        <a:stretch>
          <a:fillRect/>
        </a:stretch>
      </xdr:blipFill>
      <xdr:spPr>
        <a:xfrm>
          <a:off x="7184390" y="10187940"/>
          <a:ext cx="3655060" cy="1095375"/>
        </a:xfrm>
        <a:prstGeom prst="rect">
          <a:avLst/>
        </a:prstGeom>
        <a:noFill/>
        <a:ln w="9525">
          <a:noFill/>
        </a:ln>
      </xdr:spPr>
    </xdr:pic>
    <xdr:clientData/>
  </xdr:twoCellAnchor>
  <xdr:twoCellAnchor editAs="oneCell">
    <xdr:from>
      <xdr:col>14</xdr:col>
      <xdr:colOff>34925</xdr:colOff>
      <xdr:row>17</xdr:row>
      <xdr:rowOff>186690</xdr:rowOff>
    </xdr:from>
    <xdr:to>
      <xdr:col>18</xdr:col>
      <xdr:colOff>697865</xdr:colOff>
      <xdr:row>19</xdr:row>
      <xdr:rowOff>151765</xdr:rowOff>
    </xdr:to>
    <xdr:pic>
      <xdr:nvPicPr>
        <xdr:cNvPr id="17" name="图片 16"/>
        <xdr:cNvPicPr>
          <a:picLocks noChangeAspect="1"/>
        </xdr:cNvPicPr>
      </xdr:nvPicPr>
      <xdr:blipFill>
        <a:blip r:embed="rId12"/>
        <a:stretch>
          <a:fillRect/>
        </a:stretch>
      </xdr:blipFill>
      <xdr:spPr>
        <a:xfrm>
          <a:off x="10893425" y="9984740"/>
          <a:ext cx="3815715" cy="1082675"/>
        </a:xfrm>
        <a:prstGeom prst="rect">
          <a:avLst/>
        </a:prstGeom>
        <a:noFill/>
        <a:ln w="9525">
          <a:noFill/>
        </a:ln>
      </xdr:spPr>
    </xdr:pic>
    <xdr:clientData/>
  </xdr:twoCellAnchor>
  <xdr:twoCellAnchor editAs="oneCell">
    <xdr:from>
      <xdr:col>6</xdr:col>
      <xdr:colOff>360680</xdr:colOff>
      <xdr:row>20</xdr:row>
      <xdr:rowOff>18415</xdr:rowOff>
    </xdr:from>
    <xdr:to>
      <xdr:col>14</xdr:col>
      <xdr:colOff>38100</xdr:colOff>
      <xdr:row>31</xdr:row>
      <xdr:rowOff>170815</xdr:rowOff>
    </xdr:to>
    <xdr:pic>
      <xdr:nvPicPr>
        <xdr:cNvPr id="18" name="图片 17"/>
        <xdr:cNvPicPr>
          <a:picLocks noChangeAspect="1"/>
        </xdr:cNvPicPr>
      </xdr:nvPicPr>
      <xdr:blipFill>
        <a:blip r:embed="rId13"/>
        <a:stretch>
          <a:fillRect/>
        </a:stretch>
      </xdr:blipFill>
      <xdr:spPr>
        <a:xfrm>
          <a:off x="4942205" y="11492865"/>
          <a:ext cx="5954395" cy="2143125"/>
        </a:xfrm>
        <a:prstGeom prst="rect">
          <a:avLst/>
        </a:prstGeom>
        <a:noFill/>
        <a:ln w="9525">
          <a:noFill/>
        </a:ln>
      </xdr:spPr>
    </xdr:pic>
    <xdr:clientData/>
  </xdr:twoCellAnchor>
  <xdr:twoCellAnchor editAs="oneCell">
    <xdr:from>
      <xdr:col>4</xdr:col>
      <xdr:colOff>189230</xdr:colOff>
      <xdr:row>41</xdr:row>
      <xdr:rowOff>0</xdr:rowOff>
    </xdr:from>
    <xdr:to>
      <xdr:col>4</xdr:col>
      <xdr:colOff>539750</xdr:colOff>
      <xdr:row>41</xdr:row>
      <xdr:rowOff>344805</xdr:rowOff>
    </xdr:to>
    <xdr:pic>
      <xdr:nvPicPr>
        <xdr:cNvPr id="19" name="图片 18"/>
        <xdr:cNvPicPr>
          <a:picLocks noChangeAspect="1"/>
        </xdr:cNvPicPr>
      </xdr:nvPicPr>
      <xdr:blipFill>
        <a:blip r:embed="rId14"/>
        <a:stretch>
          <a:fillRect/>
        </a:stretch>
      </xdr:blipFill>
      <xdr:spPr>
        <a:xfrm>
          <a:off x="3122930" y="15370175"/>
          <a:ext cx="350520" cy="344805"/>
        </a:xfrm>
        <a:prstGeom prst="rect">
          <a:avLst/>
        </a:prstGeom>
        <a:noFill/>
        <a:ln w="9525">
          <a:noFill/>
        </a:ln>
      </xdr:spPr>
    </xdr:pic>
    <xdr:clientData/>
  </xdr:twoCellAnchor>
  <xdr:twoCellAnchor editAs="oneCell">
    <xdr:from>
      <xdr:col>4</xdr:col>
      <xdr:colOff>180340</xdr:colOff>
      <xdr:row>41</xdr:row>
      <xdr:rowOff>367030</xdr:rowOff>
    </xdr:from>
    <xdr:to>
      <xdr:col>4</xdr:col>
      <xdr:colOff>473710</xdr:colOff>
      <xdr:row>42</xdr:row>
      <xdr:rowOff>335280</xdr:rowOff>
    </xdr:to>
    <xdr:pic>
      <xdr:nvPicPr>
        <xdr:cNvPr id="22" name="图片 21"/>
        <xdr:cNvPicPr>
          <a:picLocks noChangeAspect="1"/>
        </xdr:cNvPicPr>
      </xdr:nvPicPr>
      <xdr:blipFill>
        <a:blip r:embed="rId15"/>
        <a:stretch>
          <a:fillRect/>
        </a:stretch>
      </xdr:blipFill>
      <xdr:spPr>
        <a:xfrm>
          <a:off x="3114040" y="15737205"/>
          <a:ext cx="293370" cy="336550"/>
        </a:xfrm>
        <a:prstGeom prst="rect">
          <a:avLst/>
        </a:prstGeom>
        <a:noFill/>
        <a:ln w="9525">
          <a:noFill/>
        </a:ln>
      </xdr:spPr>
    </xdr:pic>
    <xdr:clientData/>
  </xdr:twoCellAnchor>
  <xdr:twoCellAnchor editAs="oneCell">
    <xdr:from>
      <xdr:col>4</xdr:col>
      <xdr:colOff>191770</xdr:colOff>
      <xdr:row>43</xdr:row>
      <xdr:rowOff>30480</xdr:rowOff>
    </xdr:from>
    <xdr:to>
      <xdr:col>4</xdr:col>
      <xdr:colOff>432435</xdr:colOff>
      <xdr:row>43</xdr:row>
      <xdr:rowOff>348615</xdr:rowOff>
    </xdr:to>
    <xdr:pic>
      <xdr:nvPicPr>
        <xdr:cNvPr id="23" name="图片 22"/>
        <xdr:cNvPicPr>
          <a:picLocks noChangeAspect="1"/>
        </xdr:cNvPicPr>
      </xdr:nvPicPr>
      <xdr:blipFill>
        <a:blip r:embed="rId16"/>
        <a:stretch>
          <a:fillRect/>
        </a:stretch>
      </xdr:blipFill>
      <xdr:spPr>
        <a:xfrm>
          <a:off x="3125470" y="16137255"/>
          <a:ext cx="240665" cy="318135"/>
        </a:xfrm>
        <a:prstGeom prst="rect">
          <a:avLst/>
        </a:prstGeom>
        <a:noFill/>
        <a:ln w="9525">
          <a:noFill/>
        </a:ln>
      </xdr:spPr>
    </xdr:pic>
    <xdr:clientData/>
  </xdr:twoCellAnchor>
  <xdr:twoCellAnchor editAs="oneCell">
    <xdr:from>
      <xdr:col>4</xdr:col>
      <xdr:colOff>179705</xdr:colOff>
      <xdr:row>43</xdr:row>
      <xdr:rowOff>354965</xdr:rowOff>
    </xdr:from>
    <xdr:to>
      <xdr:col>4</xdr:col>
      <xdr:colOff>433070</xdr:colOff>
      <xdr:row>44</xdr:row>
      <xdr:rowOff>306705</xdr:rowOff>
    </xdr:to>
    <xdr:pic>
      <xdr:nvPicPr>
        <xdr:cNvPr id="24" name="图片 23"/>
        <xdr:cNvPicPr>
          <a:picLocks noChangeAspect="1"/>
        </xdr:cNvPicPr>
      </xdr:nvPicPr>
      <xdr:blipFill>
        <a:blip r:embed="rId17"/>
        <a:stretch>
          <a:fillRect/>
        </a:stretch>
      </xdr:blipFill>
      <xdr:spPr>
        <a:xfrm>
          <a:off x="3113405" y="16461740"/>
          <a:ext cx="253365" cy="320040"/>
        </a:xfrm>
        <a:prstGeom prst="rect">
          <a:avLst/>
        </a:prstGeom>
        <a:noFill/>
        <a:ln w="9525">
          <a:noFill/>
        </a:ln>
      </xdr:spPr>
    </xdr:pic>
    <xdr:clientData/>
  </xdr:twoCellAnchor>
  <xdr:twoCellAnchor editAs="oneCell">
    <xdr:from>
      <xdr:col>4</xdr:col>
      <xdr:colOff>90805</xdr:colOff>
      <xdr:row>44</xdr:row>
      <xdr:rowOff>367030</xdr:rowOff>
    </xdr:from>
    <xdr:to>
      <xdr:col>4</xdr:col>
      <xdr:colOff>442595</xdr:colOff>
      <xdr:row>46</xdr:row>
      <xdr:rowOff>20955</xdr:rowOff>
    </xdr:to>
    <xdr:pic>
      <xdr:nvPicPr>
        <xdr:cNvPr id="25" name="图片 24"/>
        <xdr:cNvPicPr>
          <a:picLocks noChangeAspect="1"/>
        </xdr:cNvPicPr>
      </xdr:nvPicPr>
      <xdr:blipFill>
        <a:blip r:embed="rId18"/>
        <a:stretch>
          <a:fillRect/>
        </a:stretch>
      </xdr:blipFill>
      <xdr:spPr>
        <a:xfrm>
          <a:off x="3024505" y="16842105"/>
          <a:ext cx="351790" cy="390525"/>
        </a:xfrm>
        <a:prstGeom prst="rect">
          <a:avLst/>
        </a:prstGeom>
        <a:noFill/>
        <a:ln w="9525">
          <a:noFill/>
        </a:ln>
      </xdr:spPr>
    </xdr:pic>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editAs="oneCell">
    <xdr:from>
      <xdr:col>12</xdr:col>
      <xdr:colOff>675005</xdr:colOff>
      <xdr:row>97</xdr:row>
      <xdr:rowOff>54610</xdr:rowOff>
    </xdr:from>
    <xdr:to>
      <xdr:col>23</xdr:col>
      <xdr:colOff>189230</xdr:colOff>
      <xdr:row>101</xdr:row>
      <xdr:rowOff>207010</xdr:rowOff>
    </xdr:to>
    <xdr:pic>
      <xdr:nvPicPr>
        <xdr:cNvPr id="15" name="图片 14"/>
        <xdr:cNvPicPr>
          <a:picLocks noChangeAspect="1"/>
        </xdr:cNvPicPr>
      </xdr:nvPicPr>
      <xdr:blipFill>
        <a:blip r:embed="rId1"/>
        <a:stretch>
          <a:fillRect/>
        </a:stretch>
      </xdr:blipFill>
      <xdr:spPr>
        <a:xfrm>
          <a:off x="18897600" y="23575010"/>
          <a:ext cx="7058025" cy="6248400"/>
        </a:xfrm>
        <a:prstGeom prst="rect">
          <a:avLst/>
        </a:prstGeom>
        <a:noFill/>
        <a:ln w="9525">
          <a:noFill/>
        </a:ln>
      </xdr:spPr>
    </xdr:pic>
    <xdr:clientData/>
  </xdr:twoCellAnchor>
  <xdr:twoCellAnchor editAs="oneCell">
    <xdr:from>
      <xdr:col>2</xdr:col>
      <xdr:colOff>778510</xdr:colOff>
      <xdr:row>76</xdr:row>
      <xdr:rowOff>0</xdr:rowOff>
    </xdr:from>
    <xdr:to>
      <xdr:col>2</xdr:col>
      <xdr:colOff>1307465</xdr:colOff>
      <xdr:row>77</xdr:row>
      <xdr:rowOff>1905</xdr:rowOff>
    </xdr:to>
    <xdr:pic>
      <xdr:nvPicPr>
        <xdr:cNvPr id="2" name="图片 1"/>
        <xdr:cNvPicPr>
          <a:picLocks noChangeAspect="1"/>
        </xdr:cNvPicPr>
      </xdr:nvPicPr>
      <xdr:blipFill>
        <a:blip r:embed="rId2"/>
        <a:stretch>
          <a:fillRect/>
        </a:stretch>
      </xdr:blipFill>
      <xdr:spPr>
        <a:xfrm>
          <a:off x="3742055" y="15176500"/>
          <a:ext cx="528955" cy="763905"/>
        </a:xfrm>
        <a:prstGeom prst="rect">
          <a:avLst/>
        </a:prstGeom>
        <a:noFill/>
        <a:ln w="9525">
          <a:noFill/>
        </a:ln>
      </xdr:spPr>
    </xdr:pic>
    <xdr:clientData/>
  </xdr:twoCellAnchor>
  <xdr:twoCellAnchor editAs="oneCell">
    <xdr:from>
      <xdr:col>2</xdr:col>
      <xdr:colOff>218440</xdr:colOff>
      <xdr:row>79</xdr:row>
      <xdr:rowOff>69215</xdr:rowOff>
    </xdr:from>
    <xdr:to>
      <xdr:col>2</xdr:col>
      <xdr:colOff>1712595</xdr:colOff>
      <xdr:row>79</xdr:row>
      <xdr:rowOff>899795</xdr:rowOff>
    </xdr:to>
    <xdr:pic>
      <xdr:nvPicPr>
        <xdr:cNvPr id="3" name="图片 2"/>
        <xdr:cNvPicPr>
          <a:picLocks noChangeAspect="1"/>
        </xdr:cNvPicPr>
      </xdr:nvPicPr>
      <xdr:blipFill>
        <a:blip r:embed="rId3"/>
        <a:stretch>
          <a:fillRect/>
        </a:stretch>
      </xdr:blipFill>
      <xdr:spPr>
        <a:xfrm>
          <a:off x="3181985" y="16369665"/>
          <a:ext cx="1494155" cy="830580"/>
        </a:xfrm>
        <a:prstGeom prst="rect">
          <a:avLst/>
        </a:prstGeom>
        <a:noFill/>
        <a:ln w="9525">
          <a:noFill/>
        </a:ln>
      </xdr:spPr>
    </xdr:pic>
    <xdr:clientData/>
  </xdr:twoCellAnchor>
  <xdr:twoCellAnchor editAs="oneCell">
    <xdr:from>
      <xdr:col>2</xdr:col>
      <xdr:colOff>38735</xdr:colOff>
      <xdr:row>85</xdr:row>
      <xdr:rowOff>22860</xdr:rowOff>
    </xdr:from>
    <xdr:to>
      <xdr:col>2</xdr:col>
      <xdr:colOff>2000885</xdr:colOff>
      <xdr:row>85</xdr:row>
      <xdr:rowOff>821055</xdr:rowOff>
    </xdr:to>
    <xdr:pic>
      <xdr:nvPicPr>
        <xdr:cNvPr id="4" name="图片 3"/>
        <xdr:cNvPicPr>
          <a:picLocks noChangeAspect="1"/>
        </xdr:cNvPicPr>
      </xdr:nvPicPr>
      <xdr:blipFill>
        <a:blip r:embed="rId4"/>
        <a:stretch>
          <a:fillRect/>
        </a:stretch>
      </xdr:blipFill>
      <xdr:spPr>
        <a:xfrm>
          <a:off x="3002280" y="18218785"/>
          <a:ext cx="1962150" cy="798195"/>
        </a:xfrm>
        <a:prstGeom prst="rect">
          <a:avLst/>
        </a:prstGeom>
        <a:noFill/>
        <a:ln w="9525">
          <a:noFill/>
        </a:ln>
      </xdr:spPr>
    </xdr:pic>
    <xdr:clientData/>
  </xdr:twoCellAnchor>
  <xdr:twoCellAnchor editAs="oneCell">
    <xdr:from>
      <xdr:col>3</xdr:col>
      <xdr:colOff>683895</xdr:colOff>
      <xdr:row>76</xdr:row>
      <xdr:rowOff>68580</xdr:rowOff>
    </xdr:from>
    <xdr:to>
      <xdr:col>3</xdr:col>
      <xdr:colOff>1219835</xdr:colOff>
      <xdr:row>76</xdr:row>
      <xdr:rowOff>693420</xdr:rowOff>
    </xdr:to>
    <xdr:pic>
      <xdr:nvPicPr>
        <xdr:cNvPr id="5" name="图片 4"/>
        <xdr:cNvPicPr>
          <a:picLocks noChangeAspect="1"/>
        </xdr:cNvPicPr>
      </xdr:nvPicPr>
      <xdr:blipFill>
        <a:blip r:embed="rId5"/>
        <a:stretch>
          <a:fillRect/>
        </a:stretch>
      </xdr:blipFill>
      <xdr:spPr>
        <a:xfrm>
          <a:off x="5733415" y="15245080"/>
          <a:ext cx="535940" cy="624840"/>
        </a:xfrm>
        <a:prstGeom prst="rect">
          <a:avLst/>
        </a:prstGeom>
        <a:noFill/>
        <a:ln w="9525">
          <a:noFill/>
        </a:ln>
      </xdr:spPr>
    </xdr:pic>
    <xdr:clientData/>
  </xdr:twoCellAnchor>
  <xdr:twoCellAnchor editAs="oneCell">
    <xdr:from>
      <xdr:col>3</xdr:col>
      <xdr:colOff>280670</xdr:colOff>
      <xdr:row>79</xdr:row>
      <xdr:rowOff>24765</xdr:rowOff>
    </xdr:from>
    <xdr:to>
      <xdr:col>3</xdr:col>
      <xdr:colOff>1900555</xdr:colOff>
      <xdr:row>79</xdr:row>
      <xdr:rowOff>951230</xdr:rowOff>
    </xdr:to>
    <xdr:pic>
      <xdr:nvPicPr>
        <xdr:cNvPr id="6" name="图片 5"/>
        <xdr:cNvPicPr>
          <a:picLocks noChangeAspect="1"/>
        </xdr:cNvPicPr>
      </xdr:nvPicPr>
      <xdr:blipFill>
        <a:blip r:embed="rId6"/>
        <a:stretch>
          <a:fillRect/>
        </a:stretch>
      </xdr:blipFill>
      <xdr:spPr>
        <a:xfrm>
          <a:off x="5330190" y="16325215"/>
          <a:ext cx="1619885" cy="926465"/>
        </a:xfrm>
        <a:prstGeom prst="rect">
          <a:avLst/>
        </a:prstGeom>
        <a:noFill/>
        <a:ln w="9525">
          <a:noFill/>
        </a:ln>
      </xdr:spPr>
    </xdr:pic>
    <xdr:clientData/>
  </xdr:twoCellAnchor>
  <xdr:twoCellAnchor editAs="oneCell">
    <xdr:from>
      <xdr:col>3</xdr:col>
      <xdr:colOff>23495</xdr:colOff>
      <xdr:row>85</xdr:row>
      <xdr:rowOff>33020</xdr:rowOff>
    </xdr:from>
    <xdr:to>
      <xdr:col>3</xdr:col>
      <xdr:colOff>1938655</xdr:colOff>
      <xdr:row>85</xdr:row>
      <xdr:rowOff>836930</xdr:rowOff>
    </xdr:to>
    <xdr:pic>
      <xdr:nvPicPr>
        <xdr:cNvPr id="7" name="图片 6"/>
        <xdr:cNvPicPr>
          <a:picLocks noChangeAspect="1"/>
        </xdr:cNvPicPr>
      </xdr:nvPicPr>
      <xdr:blipFill>
        <a:blip r:embed="rId7"/>
        <a:stretch>
          <a:fillRect/>
        </a:stretch>
      </xdr:blipFill>
      <xdr:spPr>
        <a:xfrm>
          <a:off x="5073015" y="18228945"/>
          <a:ext cx="1915160" cy="803910"/>
        </a:xfrm>
        <a:prstGeom prst="rect">
          <a:avLst/>
        </a:prstGeom>
        <a:noFill/>
        <a:ln w="9525">
          <a:noFill/>
        </a:ln>
      </xdr:spPr>
    </xdr:pic>
    <xdr:clientData/>
  </xdr:twoCellAnchor>
  <xdr:twoCellAnchor editAs="oneCell">
    <xdr:from>
      <xdr:col>4</xdr:col>
      <xdr:colOff>875030</xdr:colOff>
      <xdr:row>76</xdr:row>
      <xdr:rowOff>80010</xdr:rowOff>
    </xdr:from>
    <xdr:to>
      <xdr:col>4</xdr:col>
      <xdr:colOff>1345565</xdr:colOff>
      <xdr:row>76</xdr:row>
      <xdr:rowOff>715645</xdr:rowOff>
    </xdr:to>
    <xdr:pic>
      <xdr:nvPicPr>
        <xdr:cNvPr id="8" name="图片 7"/>
        <xdr:cNvPicPr>
          <a:picLocks noChangeAspect="1"/>
        </xdr:cNvPicPr>
      </xdr:nvPicPr>
      <xdr:blipFill>
        <a:blip r:embed="rId8"/>
        <a:stretch>
          <a:fillRect/>
        </a:stretch>
      </xdr:blipFill>
      <xdr:spPr>
        <a:xfrm>
          <a:off x="8010525" y="15256510"/>
          <a:ext cx="470535" cy="635635"/>
        </a:xfrm>
        <a:prstGeom prst="rect">
          <a:avLst/>
        </a:prstGeom>
        <a:noFill/>
        <a:ln w="9525">
          <a:noFill/>
        </a:ln>
      </xdr:spPr>
    </xdr:pic>
    <xdr:clientData/>
  </xdr:twoCellAnchor>
  <xdr:twoCellAnchor editAs="oneCell">
    <xdr:from>
      <xdr:col>4</xdr:col>
      <xdr:colOff>113665</xdr:colOff>
      <xdr:row>79</xdr:row>
      <xdr:rowOff>13335</xdr:rowOff>
    </xdr:from>
    <xdr:to>
      <xdr:col>4</xdr:col>
      <xdr:colOff>1716405</xdr:colOff>
      <xdr:row>79</xdr:row>
      <xdr:rowOff>904875</xdr:rowOff>
    </xdr:to>
    <xdr:pic>
      <xdr:nvPicPr>
        <xdr:cNvPr id="9" name="图片 8"/>
        <xdr:cNvPicPr>
          <a:picLocks noChangeAspect="1"/>
        </xdr:cNvPicPr>
      </xdr:nvPicPr>
      <xdr:blipFill>
        <a:blip r:embed="rId9"/>
        <a:stretch>
          <a:fillRect/>
        </a:stretch>
      </xdr:blipFill>
      <xdr:spPr>
        <a:xfrm>
          <a:off x="7249160" y="16313785"/>
          <a:ext cx="1602740" cy="891540"/>
        </a:xfrm>
        <a:prstGeom prst="rect">
          <a:avLst/>
        </a:prstGeom>
        <a:noFill/>
        <a:ln w="9525">
          <a:noFill/>
        </a:ln>
      </xdr:spPr>
    </xdr:pic>
    <xdr:clientData/>
  </xdr:twoCellAnchor>
  <xdr:twoCellAnchor editAs="oneCell">
    <xdr:from>
      <xdr:col>4</xdr:col>
      <xdr:colOff>213995</xdr:colOff>
      <xdr:row>85</xdr:row>
      <xdr:rowOff>78740</xdr:rowOff>
    </xdr:from>
    <xdr:to>
      <xdr:col>4</xdr:col>
      <xdr:colOff>1920875</xdr:colOff>
      <xdr:row>85</xdr:row>
      <xdr:rowOff>796925</xdr:rowOff>
    </xdr:to>
    <xdr:pic>
      <xdr:nvPicPr>
        <xdr:cNvPr id="10" name="图片 9"/>
        <xdr:cNvPicPr>
          <a:picLocks noChangeAspect="1"/>
        </xdr:cNvPicPr>
      </xdr:nvPicPr>
      <xdr:blipFill>
        <a:blip r:embed="rId10"/>
        <a:stretch>
          <a:fillRect/>
        </a:stretch>
      </xdr:blipFill>
      <xdr:spPr>
        <a:xfrm>
          <a:off x="7349490" y="18274665"/>
          <a:ext cx="1706880" cy="718185"/>
        </a:xfrm>
        <a:prstGeom prst="rect">
          <a:avLst/>
        </a:prstGeom>
        <a:noFill/>
        <a:ln w="9525">
          <a:noFill/>
        </a:ln>
      </xdr:spPr>
    </xdr:pic>
    <xdr:clientData/>
  </xdr:twoCellAnchor>
  <xdr:twoCellAnchor editAs="oneCell">
    <xdr:from>
      <xdr:col>5</xdr:col>
      <xdr:colOff>650875</xdr:colOff>
      <xdr:row>76</xdr:row>
      <xdr:rowOff>23495</xdr:rowOff>
    </xdr:from>
    <xdr:to>
      <xdr:col>5</xdr:col>
      <xdr:colOff>1283335</xdr:colOff>
      <xdr:row>77</xdr:row>
      <xdr:rowOff>33020</xdr:rowOff>
    </xdr:to>
    <xdr:pic>
      <xdr:nvPicPr>
        <xdr:cNvPr id="11" name="图片 10"/>
        <xdr:cNvPicPr>
          <a:picLocks noChangeAspect="1"/>
        </xdr:cNvPicPr>
      </xdr:nvPicPr>
      <xdr:blipFill>
        <a:blip r:embed="rId11"/>
        <a:stretch>
          <a:fillRect/>
        </a:stretch>
      </xdr:blipFill>
      <xdr:spPr>
        <a:xfrm>
          <a:off x="9872345" y="15199995"/>
          <a:ext cx="632460" cy="771525"/>
        </a:xfrm>
        <a:prstGeom prst="rect">
          <a:avLst/>
        </a:prstGeom>
        <a:noFill/>
        <a:ln w="9525">
          <a:noFill/>
        </a:ln>
      </xdr:spPr>
    </xdr:pic>
    <xdr:clientData/>
  </xdr:twoCellAnchor>
  <xdr:twoCellAnchor editAs="oneCell">
    <xdr:from>
      <xdr:col>4</xdr:col>
      <xdr:colOff>2085340</xdr:colOff>
      <xdr:row>79</xdr:row>
      <xdr:rowOff>0</xdr:rowOff>
    </xdr:from>
    <xdr:to>
      <xdr:col>5</xdr:col>
      <xdr:colOff>1824990</xdr:colOff>
      <xdr:row>79</xdr:row>
      <xdr:rowOff>951230</xdr:rowOff>
    </xdr:to>
    <xdr:pic>
      <xdr:nvPicPr>
        <xdr:cNvPr id="12" name="图片 11"/>
        <xdr:cNvPicPr>
          <a:picLocks noChangeAspect="1"/>
        </xdr:cNvPicPr>
      </xdr:nvPicPr>
      <xdr:blipFill>
        <a:blip r:embed="rId12"/>
        <a:stretch>
          <a:fillRect/>
        </a:stretch>
      </xdr:blipFill>
      <xdr:spPr>
        <a:xfrm>
          <a:off x="9220835" y="16300450"/>
          <a:ext cx="1825625" cy="951230"/>
        </a:xfrm>
        <a:prstGeom prst="rect">
          <a:avLst/>
        </a:prstGeom>
        <a:noFill/>
        <a:ln w="9525">
          <a:noFill/>
        </a:ln>
      </xdr:spPr>
    </xdr:pic>
    <xdr:clientData/>
  </xdr:twoCellAnchor>
  <xdr:twoCellAnchor editAs="oneCell">
    <xdr:from>
      <xdr:col>6</xdr:col>
      <xdr:colOff>831215</xdr:colOff>
      <xdr:row>76</xdr:row>
      <xdr:rowOff>68580</xdr:rowOff>
    </xdr:from>
    <xdr:to>
      <xdr:col>6</xdr:col>
      <xdr:colOff>1206500</xdr:colOff>
      <xdr:row>77</xdr:row>
      <xdr:rowOff>1905</xdr:rowOff>
    </xdr:to>
    <xdr:pic>
      <xdr:nvPicPr>
        <xdr:cNvPr id="13" name="图片 12"/>
        <xdr:cNvPicPr>
          <a:picLocks noChangeAspect="1"/>
        </xdr:cNvPicPr>
      </xdr:nvPicPr>
      <xdr:blipFill>
        <a:blip r:embed="rId13"/>
        <a:stretch>
          <a:fillRect/>
        </a:stretch>
      </xdr:blipFill>
      <xdr:spPr>
        <a:xfrm>
          <a:off x="12138660" y="15245080"/>
          <a:ext cx="375285" cy="695325"/>
        </a:xfrm>
        <a:prstGeom prst="rect">
          <a:avLst/>
        </a:prstGeom>
        <a:noFill/>
        <a:ln w="9525">
          <a:noFill/>
        </a:ln>
      </xdr:spPr>
    </xdr:pic>
    <xdr:clientData/>
  </xdr:twoCellAnchor>
  <xdr:twoCellAnchor editAs="oneCell">
    <xdr:from>
      <xdr:col>6</xdr:col>
      <xdr:colOff>170180</xdr:colOff>
      <xdr:row>79</xdr:row>
      <xdr:rowOff>0</xdr:rowOff>
    </xdr:from>
    <xdr:to>
      <xdr:col>6</xdr:col>
      <xdr:colOff>1817370</xdr:colOff>
      <xdr:row>79</xdr:row>
      <xdr:rowOff>939165</xdr:rowOff>
    </xdr:to>
    <xdr:pic>
      <xdr:nvPicPr>
        <xdr:cNvPr id="14" name="图片 13"/>
        <xdr:cNvPicPr>
          <a:picLocks noChangeAspect="1"/>
        </xdr:cNvPicPr>
      </xdr:nvPicPr>
      <xdr:blipFill>
        <a:blip r:embed="rId14"/>
        <a:stretch>
          <a:fillRect/>
        </a:stretch>
      </xdr:blipFill>
      <xdr:spPr>
        <a:xfrm>
          <a:off x="11477625" y="16300450"/>
          <a:ext cx="1647190" cy="939165"/>
        </a:xfrm>
        <a:prstGeom prst="rect">
          <a:avLst/>
        </a:prstGeom>
        <a:noFill/>
        <a:ln w="9525">
          <a:noFill/>
        </a:ln>
      </xdr:spPr>
    </xdr:pic>
    <xdr:clientData/>
  </xdr:twoCellAnchor>
  <xdr:twoCellAnchor editAs="oneCell">
    <xdr:from>
      <xdr:col>5</xdr:col>
      <xdr:colOff>67945</xdr:colOff>
      <xdr:row>85</xdr:row>
      <xdr:rowOff>22860</xdr:rowOff>
    </xdr:from>
    <xdr:to>
      <xdr:col>5</xdr:col>
      <xdr:colOff>1721485</xdr:colOff>
      <xdr:row>85</xdr:row>
      <xdr:rowOff>805180</xdr:rowOff>
    </xdr:to>
    <xdr:pic>
      <xdr:nvPicPr>
        <xdr:cNvPr id="17" name="图片 16"/>
        <xdr:cNvPicPr>
          <a:picLocks noChangeAspect="1"/>
        </xdr:cNvPicPr>
      </xdr:nvPicPr>
      <xdr:blipFill>
        <a:blip r:embed="rId15"/>
        <a:stretch>
          <a:fillRect/>
        </a:stretch>
      </xdr:blipFill>
      <xdr:spPr>
        <a:xfrm>
          <a:off x="9289415" y="18218785"/>
          <a:ext cx="1653540" cy="782320"/>
        </a:xfrm>
        <a:prstGeom prst="rect">
          <a:avLst/>
        </a:prstGeom>
        <a:noFill/>
        <a:ln w="9525">
          <a:noFill/>
        </a:ln>
      </xdr:spPr>
    </xdr:pic>
    <xdr:clientData/>
  </xdr:twoCellAnchor>
  <xdr:twoCellAnchor editAs="oneCell">
    <xdr:from>
      <xdr:col>6</xdr:col>
      <xdr:colOff>124460</xdr:colOff>
      <xdr:row>85</xdr:row>
      <xdr:rowOff>78740</xdr:rowOff>
    </xdr:from>
    <xdr:to>
      <xdr:col>6</xdr:col>
      <xdr:colOff>1800225</xdr:colOff>
      <xdr:row>85</xdr:row>
      <xdr:rowOff>771525</xdr:rowOff>
    </xdr:to>
    <xdr:pic>
      <xdr:nvPicPr>
        <xdr:cNvPr id="18" name="图片 17"/>
        <xdr:cNvPicPr>
          <a:picLocks noChangeAspect="1"/>
        </xdr:cNvPicPr>
      </xdr:nvPicPr>
      <xdr:blipFill>
        <a:blip r:embed="rId16"/>
        <a:stretch>
          <a:fillRect/>
        </a:stretch>
      </xdr:blipFill>
      <xdr:spPr>
        <a:xfrm>
          <a:off x="11431905" y="18274665"/>
          <a:ext cx="1675765" cy="692785"/>
        </a:xfrm>
        <a:prstGeom prst="rect">
          <a:avLst/>
        </a:prstGeom>
        <a:noFill/>
        <a:ln w="9525">
          <a:noFill/>
        </a:ln>
      </xdr:spPr>
    </xdr:pic>
    <xdr:clientData/>
  </xdr:twoCellAnchor>
  <xdr:twoCellAnchor editAs="oneCell">
    <xdr:from>
      <xdr:col>2</xdr:col>
      <xdr:colOff>162560</xdr:colOff>
      <xdr:row>87</xdr:row>
      <xdr:rowOff>70485</xdr:rowOff>
    </xdr:from>
    <xdr:to>
      <xdr:col>2</xdr:col>
      <xdr:colOff>1829435</xdr:colOff>
      <xdr:row>87</xdr:row>
      <xdr:rowOff>619760</xdr:rowOff>
    </xdr:to>
    <xdr:pic>
      <xdr:nvPicPr>
        <xdr:cNvPr id="19" name="图片 18"/>
        <xdr:cNvPicPr>
          <a:picLocks noChangeAspect="1"/>
        </xdr:cNvPicPr>
      </xdr:nvPicPr>
      <xdr:blipFill>
        <a:blip r:embed="rId17"/>
        <a:stretch>
          <a:fillRect/>
        </a:stretch>
      </xdr:blipFill>
      <xdr:spPr>
        <a:xfrm>
          <a:off x="3126105" y="19479260"/>
          <a:ext cx="1666875" cy="549275"/>
        </a:xfrm>
        <a:prstGeom prst="rect">
          <a:avLst/>
        </a:prstGeom>
        <a:noFill/>
        <a:ln w="9525">
          <a:noFill/>
        </a:ln>
      </xdr:spPr>
    </xdr:pic>
    <xdr:clientData/>
  </xdr:twoCellAnchor>
  <xdr:twoCellAnchor editAs="oneCell">
    <xdr:from>
      <xdr:col>3</xdr:col>
      <xdr:colOff>67310</xdr:colOff>
      <xdr:row>87</xdr:row>
      <xdr:rowOff>48260</xdr:rowOff>
    </xdr:from>
    <xdr:to>
      <xdr:col>3</xdr:col>
      <xdr:colOff>1866265</xdr:colOff>
      <xdr:row>88</xdr:row>
      <xdr:rowOff>10160</xdr:rowOff>
    </xdr:to>
    <xdr:pic>
      <xdr:nvPicPr>
        <xdr:cNvPr id="20" name="图片 19"/>
        <xdr:cNvPicPr>
          <a:picLocks noChangeAspect="1"/>
        </xdr:cNvPicPr>
      </xdr:nvPicPr>
      <xdr:blipFill>
        <a:blip r:embed="rId18"/>
        <a:stretch>
          <a:fillRect/>
        </a:stretch>
      </xdr:blipFill>
      <xdr:spPr>
        <a:xfrm>
          <a:off x="5116830" y="19457035"/>
          <a:ext cx="1798955" cy="635000"/>
        </a:xfrm>
        <a:prstGeom prst="rect">
          <a:avLst/>
        </a:prstGeom>
        <a:noFill/>
        <a:ln w="9525">
          <a:noFill/>
        </a:ln>
      </xdr:spPr>
    </xdr:pic>
    <xdr:clientData/>
  </xdr:twoCellAnchor>
  <xdr:twoCellAnchor editAs="oneCell">
    <xdr:from>
      <xdr:col>4</xdr:col>
      <xdr:colOff>22860</xdr:colOff>
      <xdr:row>87</xdr:row>
      <xdr:rowOff>24130</xdr:rowOff>
    </xdr:from>
    <xdr:to>
      <xdr:col>4</xdr:col>
      <xdr:colOff>1805940</xdr:colOff>
      <xdr:row>87</xdr:row>
      <xdr:rowOff>625475</xdr:rowOff>
    </xdr:to>
    <xdr:pic>
      <xdr:nvPicPr>
        <xdr:cNvPr id="21" name="图片 20"/>
        <xdr:cNvPicPr>
          <a:picLocks noChangeAspect="1"/>
        </xdr:cNvPicPr>
      </xdr:nvPicPr>
      <xdr:blipFill>
        <a:blip r:embed="rId19"/>
        <a:stretch>
          <a:fillRect/>
        </a:stretch>
      </xdr:blipFill>
      <xdr:spPr>
        <a:xfrm>
          <a:off x="7158355" y="19432905"/>
          <a:ext cx="1783080" cy="601345"/>
        </a:xfrm>
        <a:prstGeom prst="rect">
          <a:avLst/>
        </a:prstGeom>
        <a:noFill/>
        <a:ln w="9525">
          <a:noFill/>
        </a:ln>
      </xdr:spPr>
    </xdr:pic>
    <xdr:clientData/>
  </xdr:twoCellAnchor>
  <xdr:twoCellAnchor editAs="oneCell">
    <xdr:from>
      <xdr:col>5</xdr:col>
      <xdr:colOff>121920</xdr:colOff>
      <xdr:row>87</xdr:row>
      <xdr:rowOff>69215</xdr:rowOff>
    </xdr:from>
    <xdr:to>
      <xdr:col>5</xdr:col>
      <xdr:colOff>1807845</xdr:colOff>
      <xdr:row>88</xdr:row>
      <xdr:rowOff>1270</xdr:rowOff>
    </xdr:to>
    <xdr:pic>
      <xdr:nvPicPr>
        <xdr:cNvPr id="22" name="图片 21"/>
        <xdr:cNvPicPr>
          <a:picLocks noChangeAspect="1"/>
        </xdr:cNvPicPr>
      </xdr:nvPicPr>
      <xdr:blipFill>
        <a:blip r:embed="rId20"/>
        <a:stretch>
          <a:fillRect/>
        </a:stretch>
      </xdr:blipFill>
      <xdr:spPr>
        <a:xfrm>
          <a:off x="9343390" y="19477990"/>
          <a:ext cx="1685925" cy="605155"/>
        </a:xfrm>
        <a:prstGeom prst="rect">
          <a:avLst/>
        </a:prstGeom>
        <a:noFill/>
        <a:ln w="9525">
          <a:noFill/>
        </a:ln>
      </xdr:spPr>
    </xdr:pic>
    <xdr:clientData/>
  </xdr:twoCellAnchor>
  <xdr:twoCellAnchor editAs="oneCell">
    <xdr:from>
      <xdr:col>6</xdr:col>
      <xdr:colOff>12065</xdr:colOff>
      <xdr:row>87</xdr:row>
      <xdr:rowOff>57785</xdr:rowOff>
    </xdr:from>
    <xdr:to>
      <xdr:col>6</xdr:col>
      <xdr:colOff>1645285</xdr:colOff>
      <xdr:row>87</xdr:row>
      <xdr:rowOff>635000</xdr:rowOff>
    </xdr:to>
    <xdr:pic>
      <xdr:nvPicPr>
        <xdr:cNvPr id="23" name="图片 22"/>
        <xdr:cNvPicPr>
          <a:picLocks noChangeAspect="1"/>
        </xdr:cNvPicPr>
      </xdr:nvPicPr>
      <xdr:blipFill>
        <a:blip r:embed="rId21"/>
        <a:stretch>
          <a:fillRect/>
        </a:stretch>
      </xdr:blipFill>
      <xdr:spPr>
        <a:xfrm>
          <a:off x="11319510" y="19466560"/>
          <a:ext cx="1633220" cy="577215"/>
        </a:xfrm>
        <a:prstGeom prst="rect">
          <a:avLst/>
        </a:prstGeom>
        <a:noFill/>
        <a:ln w="9525">
          <a:noFill/>
        </a:ln>
      </xdr:spPr>
    </xdr:pic>
    <xdr:clientData/>
  </xdr:twoCellAnchor>
  <xdr:twoCellAnchor editAs="oneCell">
    <xdr:from>
      <xdr:col>1</xdr:col>
      <xdr:colOff>44450</xdr:colOff>
      <xdr:row>101</xdr:row>
      <xdr:rowOff>194945</xdr:rowOff>
    </xdr:from>
    <xdr:to>
      <xdr:col>1</xdr:col>
      <xdr:colOff>1480185</xdr:colOff>
      <xdr:row>101</xdr:row>
      <xdr:rowOff>581660</xdr:rowOff>
    </xdr:to>
    <xdr:pic>
      <xdr:nvPicPr>
        <xdr:cNvPr id="24" name="图片 23"/>
        <xdr:cNvPicPr>
          <a:picLocks noChangeAspect="1"/>
        </xdr:cNvPicPr>
      </xdr:nvPicPr>
      <xdr:blipFill>
        <a:blip r:embed="rId22"/>
        <a:stretch>
          <a:fillRect/>
        </a:stretch>
      </xdr:blipFill>
      <xdr:spPr>
        <a:xfrm>
          <a:off x="1388745" y="29811345"/>
          <a:ext cx="1435735" cy="386715"/>
        </a:xfrm>
        <a:prstGeom prst="rect">
          <a:avLst/>
        </a:prstGeom>
        <a:noFill/>
        <a:ln w="9525">
          <a:noFill/>
        </a:ln>
      </xdr:spPr>
    </xdr:pic>
    <xdr:clientData/>
  </xdr:twoCellAnchor>
  <xdr:twoCellAnchor editAs="oneCell">
    <xdr:from>
      <xdr:col>2</xdr:col>
      <xdr:colOff>0</xdr:colOff>
      <xdr:row>101</xdr:row>
      <xdr:rowOff>0</xdr:rowOff>
    </xdr:from>
    <xdr:to>
      <xdr:col>2</xdr:col>
      <xdr:colOff>2001520</xdr:colOff>
      <xdr:row>101</xdr:row>
      <xdr:rowOff>700405</xdr:rowOff>
    </xdr:to>
    <xdr:pic>
      <xdr:nvPicPr>
        <xdr:cNvPr id="25" name="图片 24"/>
        <xdr:cNvPicPr>
          <a:picLocks noChangeAspect="1"/>
        </xdr:cNvPicPr>
      </xdr:nvPicPr>
      <xdr:blipFill>
        <a:blip r:embed="rId23"/>
        <a:stretch>
          <a:fillRect/>
        </a:stretch>
      </xdr:blipFill>
      <xdr:spPr>
        <a:xfrm>
          <a:off x="2963545" y="29616400"/>
          <a:ext cx="2001520" cy="700405"/>
        </a:xfrm>
        <a:prstGeom prst="rect">
          <a:avLst/>
        </a:prstGeom>
        <a:noFill/>
        <a:ln w="9525">
          <a:noFill/>
        </a:ln>
      </xdr:spPr>
    </xdr:pic>
    <xdr:clientData/>
  </xdr:twoCellAnchor>
  <xdr:twoCellAnchor editAs="oneCell">
    <xdr:from>
      <xdr:col>3</xdr:col>
      <xdr:colOff>80010</xdr:colOff>
      <xdr:row>101</xdr:row>
      <xdr:rowOff>78740</xdr:rowOff>
    </xdr:from>
    <xdr:to>
      <xdr:col>3</xdr:col>
      <xdr:colOff>1765300</xdr:colOff>
      <xdr:row>101</xdr:row>
      <xdr:rowOff>630555</xdr:rowOff>
    </xdr:to>
    <xdr:pic>
      <xdr:nvPicPr>
        <xdr:cNvPr id="26" name="图片 25"/>
        <xdr:cNvPicPr>
          <a:picLocks noChangeAspect="1"/>
        </xdr:cNvPicPr>
      </xdr:nvPicPr>
      <xdr:blipFill>
        <a:blip r:embed="rId24"/>
        <a:stretch>
          <a:fillRect/>
        </a:stretch>
      </xdr:blipFill>
      <xdr:spPr>
        <a:xfrm>
          <a:off x="5129530" y="29695140"/>
          <a:ext cx="1685290" cy="551815"/>
        </a:xfrm>
        <a:prstGeom prst="rect">
          <a:avLst/>
        </a:prstGeom>
        <a:noFill/>
        <a:ln w="9525">
          <a:noFill/>
        </a:ln>
      </xdr:spPr>
    </xdr:pic>
    <xdr:clientData/>
  </xdr:twoCellAnchor>
  <xdr:twoCellAnchor editAs="oneCell">
    <xdr:from>
      <xdr:col>4</xdr:col>
      <xdr:colOff>312420</xdr:colOff>
      <xdr:row>101</xdr:row>
      <xdr:rowOff>92710</xdr:rowOff>
    </xdr:from>
    <xdr:to>
      <xdr:col>4</xdr:col>
      <xdr:colOff>1438275</xdr:colOff>
      <xdr:row>101</xdr:row>
      <xdr:rowOff>723265</xdr:rowOff>
    </xdr:to>
    <xdr:pic>
      <xdr:nvPicPr>
        <xdr:cNvPr id="27" name="图片 26"/>
        <xdr:cNvPicPr>
          <a:picLocks noChangeAspect="1"/>
        </xdr:cNvPicPr>
      </xdr:nvPicPr>
      <xdr:blipFill>
        <a:blip r:embed="rId25"/>
        <a:stretch>
          <a:fillRect/>
        </a:stretch>
      </xdr:blipFill>
      <xdr:spPr>
        <a:xfrm>
          <a:off x="7447915" y="29709110"/>
          <a:ext cx="1125855" cy="630555"/>
        </a:xfrm>
        <a:prstGeom prst="rect">
          <a:avLst/>
        </a:prstGeom>
        <a:noFill/>
        <a:ln w="9525">
          <a:noFill/>
        </a:ln>
      </xdr:spPr>
    </xdr:pic>
    <xdr:clientData/>
  </xdr:twoCellAnchor>
  <xdr:twoCellAnchor editAs="oneCell">
    <xdr:from>
      <xdr:col>5</xdr:col>
      <xdr:colOff>56515</xdr:colOff>
      <xdr:row>101</xdr:row>
      <xdr:rowOff>36830</xdr:rowOff>
    </xdr:from>
    <xdr:to>
      <xdr:col>5</xdr:col>
      <xdr:colOff>1823720</xdr:colOff>
      <xdr:row>101</xdr:row>
      <xdr:rowOff>630555</xdr:rowOff>
    </xdr:to>
    <xdr:pic>
      <xdr:nvPicPr>
        <xdr:cNvPr id="28" name="图片 27"/>
        <xdr:cNvPicPr>
          <a:picLocks noChangeAspect="1"/>
        </xdr:cNvPicPr>
      </xdr:nvPicPr>
      <xdr:blipFill>
        <a:blip r:embed="rId26"/>
        <a:stretch>
          <a:fillRect/>
        </a:stretch>
      </xdr:blipFill>
      <xdr:spPr>
        <a:xfrm>
          <a:off x="9277985" y="29653230"/>
          <a:ext cx="1767205" cy="593725"/>
        </a:xfrm>
        <a:prstGeom prst="rect">
          <a:avLst/>
        </a:prstGeom>
        <a:noFill/>
        <a:ln w="9525">
          <a:noFill/>
        </a:ln>
      </xdr:spPr>
    </xdr:pic>
    <xdr:clientData/>
  </xdr:twoCellAnchor>
  <xdr:twoCellAnchor editAs="oneCell">
    <xdr:from>
      <xdr:col>6</xdr:col>
      <xdr:colOff>112395</xdr:colOff>
      <xdr:row>101</xdr:row>
      <xdr:rowOff>88900</xdr:rowOff>
    </xdr:from>
    <xdr:to>
      <xdr:col>6</xdr:col>
      <xdr:colOff>1684655</xdr:colOff>
      <xdr:row>101</xdr:row>
      <xdr:rowOff>605790</xdr:rowOff>
    </xdr:to>
    <xdr:pic>
      <xdr:nvPicPr>
        <xdr:cNvPr id="29" name="图片 28"/>
        <xdr:cNvPicPr>
          <a:picLocks noChangeAspect="1"/>
        </xdr:cNvPicPr>
      </xdr:nvPicPr>
      <xdr:blipFill>
        <a:blip r:embed="rId27"/>
        <a:stretch>
          <a:fillRect/>
        </a:stretch>
      </xdr:blipFill>
      <xdr:spPr>
        <a:xfrm>
          <a:off x="11419840" y="29705300"/>
          <a:ext cx="1572260" cy="516890"/>
        </a:xfrm>
        <a:prstGeom prst="rect">
          <a:avLst/>
        </a:prstGeom>
        <a:noFill/>
        <a:ln w="9525">
          <a:noFill/>
        </a:ln>
      </xdr:spPr>
    </xdr:pic>
    <xdr:clientData/>
  </xdr:twoCellAnchor>
  <xdr:twoCellAnchor editAs="oneCell">
    <xdr:from>
      <xdr:col>0</xdr:col>
      <xdr:colOff>9525</xdr:colOff>
      <xdr:row>112</xdr:row>
      <xdr:rowOff>170815</xdr:rowOff>
    </xdr:from>
    <xdr:to>
      <xdr:col>5</xdr:col>
      <xdr:colOff>442595</xdr:colOff>
      <xdr:row>140</xdr:row>
      <xdr:rowOff>156845</xdr:rowOff>
    </xdr:to>
    <xdr:pic>
      <xdr:nvPicPr>
        <xdr:cNvPr id="30" name="图片 29"/>
        <xdr:cNvPicPr>
          <a:picLocks noChangeAspect="1"/>
        </xdr:cNvPicPr>
      </xdr:nvPicPr>
      <xdr:blipFill>
        <a:blip r:embed="rId28"/>
        <a:stretch>
          <a:fillRect/>
        </a:stretch>
      </xdr:blipFill>
      <xdr:spPr>
        <a:xfrm>
          <a:off x="9525" y="32511365"/>
          <a:ext cx="9654540" cy="4786630"/>
        </a:xfrm>
        <a:prstGeom prst="rect">
          <a:avLst/>
        </a:prstGeom>
        <a:noFill/>
        <a:ln w="9525">
          <a:noFill/>
        </a:ln>
      </xdr:spPr>
    </xdr:pic>
    <xdr:clientData/>
  </xdr:twoCellAnchor>
</xdr:wsDr>
</file>

<file path=xl/drawings/drawing3.xml><?xml version="1.0" encoding="utf-8"?>
<xdr:wsDr xmlns:xdr="http://schemas.openxmlformats.org/drawingml/2006/spreadsheetDrawing" xmlns:r="http://schemas.openxmlformats.org/officeDocument/2006/relationships" xmlns:a="http://schemas.openxmlformats.org/drawingml/2006/main">
  <xdr:twoCellAnchor>
    <xdr:from>
      <xdr:col>0</xdr:col>
      <xdr:colOff>191770</xdr:colOff>
      <xdr:row>1</xdr:row>
      <xdr:rowOff>44450</xdr:rowOff>
    </xdr:from>
    <xdr:to>
      <xdr:col>1</xdr:col>
      <xdr:colOff>589915</xdr:colOff>
      <xdr:row>2</xdr:row>
      <xdr:rowOff>48260</xdr:rowOff>
    </xdr:to>
    <xdr:pic>
      <xdr:nvPicPr>
        <xdr:cNvPr id="2" name="Picture 1"/>
        <xdr:cNvPicPr/>
      </xdr:nvPicPr>
      <xdr:blipFill>
        <a:blip r:embed="rId1" cstate="print"/>
        <a:stretch>
          <a:fillRect/>
        </a:stretch>
      </xdr:blipFill>
      <xdr:spPr>
        <a:xfrm>
          <a:off x="191770" y="1187450"/>
          <a:ext cx="1007745" cy="1146810"/>
        </a:xfrm>
        <a:prstGeom prst="rect">
          <a:avLst/>
        </a:prstGeom>
      </xdr:spPr>
    </xdr:pic>
    <xdr:clientData/>
  </xdr:twoCellAnchor>
  <xdr:twoCellAnchor>
    <xdr:from>
      <xdr:col>0</xdr:col>
      <xdr:colOff>191770</xdr:colOff>
      <xdr:row>2</xdr:row>
      <xdr:rowOff>36195</xdr:rowOff>
    </xdr:from>
    <xdr:to>
      <xdr:col>1</xdr:col>
      <xdr:colOff>589915</xdr:colOff>
      <xdr:row>3</xdr:row>
      <xdr:rowOff>40005</xdr:rowOff>
    </xdr:to>
    <xdr:pic>
      <xdr:nvPicPr>
        <xdr:cNvPr id="3" name="Picture 2"/>
        <xdr:cNvPicPr/>
      </xdr:nvPicPr>
      <xdr:blipFill>
        <a:blip r:embed="rId2" cstate="print"/>
        <a:stretch>
          <a:fillRect/>
        </a:stretch>
      </xdr:blipFill>
      <xdr:spPr>
        <a:xfrm>
          <a:off x="191770" y="2322195"/>
          <a:ext cx="1007745" cy="1146810"/>
        </a:xfrm>
        <a:prstGeom prst="rect">
          <a:avLst/>
        </a:prstGeom>
      </xdr:spPr>
    </xdr:pic>
    <xdr:clientData/>
  </xdr:twoCellAnchor>
  <xdr:twoCellAnchor>
    <xdr:from>
      <xdr:col>0</xdr:col>
      <xdr:colOff>191770</xdr:colOff>
      <xdr:row>3</xdr:row>
      <xdr:rowOff>43180</xdr:rowOff>
    </xdr:from>
    <xdr:to>
      <xdr:col>1</xdr:col>
      <xdr:colOff>589915</xdr:colOff>
      <xdr:row>4</xdr:row>
      <xdr:rowOff>46990</xdr:rowOff>
    </xdr:to>
    <xdr:pic>
      <xdr:nvPicPr>
        <xdr:cNvPr id="4" name="Picture 3"/>
        <xdr:cNvPicPr/>
      </xdr:nvPicPr>
      <xdr:blipFill>
        <a:blip r:embed="rId3" cstate="print"/>
        <a:stretch>
          <a:fillRect/>
        </a:stretch>
      </xdr:blipFill>
      <xdr:spPr>
        <a:xfrm>
          <a:off x="191770" y="3472180"/>
          <a:ext cx="1007745" cy="1146810"/>
        </a:xfrm>
        <a:prstGeom prst="rect">
          <a:avLst/>
        </a:prstGeom>
      </xdr:spPr>
    </xdr:pic>
    <xdr:clientData/>
  </xdr:twoCellAnchor>
  <xdr:twoCellAnchor>
    <xdr:from>
      <xdr:col>0</xdr:col>
      <xdr:colOff>191770</xdr:colOff>
      <xdr:row>4</xdr:row>
      <xdr:rowOff>44450</xdr:rowOff>
    </xdr:from>
    <xdr:to>
      <xdr:col>1</xdr:col>
      <xdr:colOff>589915</xdr:colOff>
      <xdr:row>5</xdr:row>
      <xdr:rowOff>48260</xdr:rowOff>
    </xdr:to>
    <xdr:pic>
      <xdr:nvPicPr>
        <xdr:cNvPr id="5" name="Picture 4"/>
        <xdr:cNvPicPr/>
      </xdr:nvPicPr>
      <xdr:blipFill>
        <a:blip r:embed="rId4" cstate="print"/>
        <a:stretch>
          <a:fillRect/>
        </a:stretch>
      </xdr:blipFill>
      <xdr:spPr>
        <a:xfrm>
          <a:off x="191770" y="4616450"/>
          <a:ext cx="1007745" cy="1146810"/>
        </a:xfrm>
        <a:prstGeom prst="rect">
          <a:avLst/>
        </a:prstGeom>
      </xdr:spPr>
    </xdr:pic>
    <xdr:clientData/>
  </xdr:twoCellAnchor>
  <xdr:twoCellAnchor>
    <xdr:from>
      <xdr:col>0</xdr:col>
      <xdr:colOff>191770</xdr:colOff>
      <xdr:row>5</xdr:row>
      <xdr:rowOff>36195</xdr:rowOff>
    </xdr:from>
    <xdr:to>
      <xdr:col>1</xdr:col>
      <xdr:colOff>589915</xdr:colOff>
      <xdr:row>6</xdr:row>
      <xdr:rowOff>40005</xdr:rowOff>
    </xdr:to>
    <xdr:pic>
      <xdr:nvPicPr>
        <xdr:cNvPr id="6" name="Picture 5"/>
        <xdr:cNvPicPr/>
      </xdr:nvPicPr>
      <xdr:blipFill>
        <a:blip r:embed="rId5" cstate="print"/>
        <a:stretch>
          <a:fillRect/>
        </a:stretch>
      </xdr:blipFill>
      <xdr:spPr>
        <a:xfrm>
          <a:off x="191770" y="5751195"/>
          <a:ext cx="1007745" cy="1146810"/>
        </a:xfrm>
        <a:prstGeom prst="rect">
          <a:avLst/>
        </a:prstGeom>
      </xdr:spPr>
    </xdr:pic>
    <xdr:clientData/>
  </xdr:twoCellAnchor>
  <xdr:twoCellAnchor>
    <xdr:from>
      <xdr:col>0</xdr:col>
      <xdr:colOff>191770</xdr:colOff>
      <xdr:row>6</xdr:row>
      <xdr:rowOff>44450</xdr:rowOff>
    </xdr:from>
    <xdr:to>
      <xdr:col>1</xdr:col>
      <xdr:colOff>589915</xdr:colOff>
      <xdr:row>7</xdr:row>
      <xdr:rowOff>48260</xdr:rowOff>
    </xdr:to>
    <xdr:pic>
      <xdr:nvPicPr>
        <xdr:cNvPr id="7" name="Picture 6"/>
        <xdr:cNvPicPr/>
      </xdr:nvPicPr>
      <xdr:blipFill>
        <a:blip r:embed="rId6" cstate="print"/>
        <a:stretch>
          <a:fillRect/>
        </a:stretch>
      </xdr:blipFill>
      <xdr:spPr>
        <a:xfrm>
          <a:off x="191770" y="6902450"/>
          <a:ext cx="1007745" cy="1146810"/>
        </a:xfrm>
        <a:prstGeom prst="rect">
          <a:avLst/>
        </a:prstGeom>
      </xdr:spPr>
    </xdr:pic>
    <xdr:clientData/>
  </xdr:twoCellAnchor>
  <xdr:twoCellAnchor>
    <xdr:from>
      <xdr:col>0</xdr:col>
      <xdr:colOff>191770</xdr:colOff>
      <xdr:row>7</xdr:row>
      <xdr:rowOff>43180</xdr:rowOff>
    </xdr:from>
    <xdr:to>
      <xdr:col>1</xdr:col>
      <xdr:colOff>589915</xdr:colOff>
      <xdr:row>8</xdr:row>
      <xdr:rowOff>46990</xdr:rowOff>
    </xdr:to>
    <xdr:pic>
      <xdr:nvPicPr>
        <xdr:cNvPr id="8" name="Picture 7"/>
        <xdr:cNvPicPr/>
      </xdr:nvPicPr>
      <xdr:blipFill>
        <a:blip r:embed="rId7" cstate="print"/>
        <a:stretch>
          <a:fillRect/>
        </a:stretch>
      </xdr:blipFill>
      <xdr:spPr>
        <a:xfrm>
          <a:off x="191770" y="8044180"/>
          <a:ext cx="1007745" cy="1146810"/>
        </a:xfrm>
        <a:prstGeom prst="rect">
          <a:avLst/>
        </a:prstGeom>
      </xdr:spPr>
    </xdr:pic>
    <xdr:clientData/>
  </xdr:twoCellAnchor>
  <xdr:twoCellAnchor>
    <xdr:from>
      <xdr:col>0</xdr:col>
      <xdr:colOff>191770</xdr:colOff>
      <xdr:row>8</xdr:row>
      <xdr:rowOff>36195</xdr:rowOff>
    </xdr:from>
    <xdr:to>
      <xdr:col>1</xdr:col>
      <xdr:colOff>589915</xdr:colOff>
      <xdr:row>9</xdr:row>
      <xdr:rowOff>40005</xdr:rowOff>
    </xdr:to>
    <xdr:pic>
      <xdr:nvPicPr>
        <xdr:cNvPr id="9" name="Picture 8"/>
        <xdr:cNvPicPr/>
      </xdr:nvPicPr>
      <xdr:blipFill>
        <a:blip r:embed="rId8" cstate="print"/>
        <a:stretch>
          <a:fillRect/>
        </a:stretch>
      </xdr:blipFill>
      <xdr:spPr>
        <a:xfrm>
          <a:off x="191770" y="9180195"/>
          <a:ext cx="1007745" cy="1146810"/>
        </a:xfrm>
        <a:prstGeom prst="rect">
          <a:avLst/>
        </a:prstGeom>
      </xdr:spPr>
    </xdr:pic>
    <xdr:clientData/>
  </xdr:twoCellAnchor>
  <xdr:twoCellAnchor>
    <xdr:from>
      <xdr:col>0</xdr:col>
      <xdr:colOff>191770</xdr:colOff>
      <xdr:row>9</xdr:row>
      <xdr:rowOff>44450</xdr:rowOff>
    </xdr:from>
    <xdr:to>
      <xdr:col>1</xdr:col>
      <xdr:colOff>589915</xdr:colOff>
      <xdr:row>10</xdr:row>
      <xdr:rowOff>48260</xdr:rowOff>
    </xdr:to>
    <xdr:pic>
      <xdr:nvPicPr>
        <xdr:cNvPr id="10" name="Picture 9"/>
        <xdr:cNvPicPr/>
      </xdr:nvPicPr>
      <xdr:blipFill>
        <a:blip r:embed="rId9" cstate="print"/>
        <a:stretch>
          <a:fillRect/>
        </a:stretch>
      </xdr:blipFill>
      <xdr:spPr>
        <a:xfrm>
          <a:off x="191770" y="10331450"/>
          <a:ext cx="1007745" cy="1146810"/>
        </a:xfrm>
        <a:prstGeom prst="rect">
          <a:avLst/>
        </a:prstGeom>
      </xdr:spPr>
    </xdr:pic>
    <xdr:clientData/>
  </xdr:twoCellAnchor>
  <xdr:twoCellAnchor>
    <xdr:from>
      <xdr:col>0</xdr:col>
      <xdr:colOff>191770</xdr:colOff>
      <xdr:row>10</xdr:row>
      <xdr:rowOff>43180</xdr:rowOff>
    </xdr:from>
    <xdr:to>
      <xdr:col>1</xdr:col>
      <xdr:colOff>589915</xdr:colOff>
      <xdr:row>11</xdr:row>
      <xdr:rowOff>46990</xdr:rowOff>
    </xdr:to>
    <xdr:pic>
      <xdr:nvPicPr>
        <xdr:cNvPr id="11" name="Picture 10"/>
        <xdr:cNvPicPr/>
      </xdr:nvPicPr>
      <xdr:blipFill>
        <a:blip r:embed="rId10" cstate="print"/>
        <a:stretch>
          <a:fillRect/>
        </a:stretch>
      </xdr:blipFill>
      <xdr:spPr>
        <a:xfrm>
          <a:off x="191770" y="11473180"/>
          <a:ext cx="1007745" cy="1146810"/>
        </a:xfrm>
        <a:prstGeom prst="rect">
          <a:avLst/>
        </a:prstGeom>
      </xdr:spPr>
    </xdr:pic>
    <xdr:clientData/>
  </xdr:twoCellAnchor>
  <xdr:twoCellAnchor>
    <xdr:from>
      <xdr:col>0</xdr:col>
      <xdr:colOff>191770</xdr:colOff>
      <xdr:row>11</xdr:row>
      <xdr:rowOff>37465</xdr:rowOff>
    </xdr:from>
    <xdr:to>
      <xdr:col>1</xdr:col>
      <xdr:colOff>589915</xdr:colOff>
      <xdr:row>12</xdr:row>
      <xdr:rowOff>41275</xdr:rowOff>
    </xdr:to>
    <xdr:pic>
      <xdr:nvPicPr>
        <xdr:cNvPr id="12" name="Picture 11"/>
        <xdr:cNvPicPr/>
      </xdr:nvPicPr>
      <xdr:blipFill>
        <a:blip r:embed="rId11" cstate="print"/>
        <a:stretch>
          <a:fillRect/>
        </a:stretch>
      </xdr:blipFill>
      <xdr:spPr>
        <a:xfrm>
          <a:off x="191770" y="12610465"/>
          <a:ext cx="1007745" cy="1146810"/>
        </a:xfrm>
        <a:prstGeom prst="rect">
          <a:avLst/>
        </a:prstGeom>
      </xdr:spPr>
    </xdr:pic>
    <xdr:clientData/>
  </xdr:twoCellAnchor>
  <xdr:twoCellAnchor>
    <xdr:from>
      <xdr:col>0</xdr:col>
      <xdr:colOff>191770</xdr:colOff>
      <xdr:row>12</xdr:row>
      <xdr:rowOff>43180</xdr:rowOff>
    </xdr:from>
    <xdr:to>
      <xdr:col>1</xdr:col>
      <xdr:colOff>589915</xdr:colOff>
      <xdr:row>13</xdr:row>
      <xdr:rowOff>46990</xdr:rowOff>
    </xdr:to>
    <xdr:pic>
      <xdr:nvPicPr>
        <xdr:cNvPr id="13" name="Picture 12"/>
        <xdr:cNvPicPr/>
      </xdr:nvPicPr>
      <xdr:blipFill>
        <a:blip r:embed="rId12" cstate="print"/>
        <a:stretch>
          <a:fillRect/>
        </a:stretch>
      </xdr:blipFill>
      <xdr:spPr>
        <a:xfrm>
          <a:off x="191770" y="13759180"/>
          <a:ext cx="1007745" cy="1146810"/>
        </a:xfrm>
        <a:prstGeom prst="rect">
          <a:avLst/>
        </a:prstGeom>
      </xdr:spPr>
    </xdr:pic>
    <xdr:clientData/>
  </xdr:twoCellAnchor>
  <xdr:twoCellAnchor>
    <xdr:from>
      <xdr:col>0</xdr:col>
      <xdr:colOff>191770</xdr:colOff>
      <xdr:row>13</xdr:row>
      <xdr:rowOff>36195</xdr:rowOff>
    </xdr:from>
    <xdr:to>
      <xdr:col>1</xdr:col>
      <xdr:colOff>589915</xdr:colOff>
      <xdr:row>14</xdr:row>
      <xdr:rowOff>40005</xdr:rowOff>
    </xdr:to>
    <xdr:pic>
      <xdr:nvPicPr>
        <xdr:cNvPr id="14" name="Picture 13"/>
        <xdr:cNvPicPr/>
      </xdr:nvPicPr>
      <xdr:blipFill>
        <a:blip r:embed="rId13" cstate="print"/>
        <a:stretch>
          <a:fillRect/>
        </a:stretch>
      </xdr:blipFill>
      <xdr:spPr>
        <a:xfrm>
          <a:off x="191770" y="14895195"/>
          <a:ext cx="1007745" cy="1146810"/>
        </a:xfrm>
        <a:prstGeom prst="rect">
          <a:avLst/>
        </a:prstGeom>
      </xdr:spPr>
    </xdr:pic>
    <xdr:clientData/>
  </xdr:twoCellAnchor>
  <xdr:twoCellAnchor>
    <xdr:from>
      <xdr:col>0</xdr:col>
      <xdr:colOff>191770</xdr:colOff>
      <xdr:row>14</xdr:row>
      <xdr:rowOff>37465</xdr:rowOff>
    </xdr:from>
    <xdr:to>
      <xdr:col>1</xdr:col>
      <xdr:colOff>589915</xdr:colOff>
      <xdr:row>15</xdr:row>
      <xdr:rowOff>41275</xdr:rowOff>
    </xdr:to>
    <xdr:pic>
      <xdr:nvPicPr>
        <xdr:cNvPr id="15" name="Picture 14"/>
        <xdr:cNvPicPr/>
      </xdr:nvPicPr>
      <xdr:blipFill>
        <a:blip r:embed="rId14" cstate="print"/>
        <a:stretch>
          <a:fillRect/>
        </a:stretch>
      </xdr:blipFill>
      <xdr:spPr>
        <a:xfrm>
          <a:off x="191770" y="16039465"/>
          <a:ext cx="1007745" cy="1146810"/>
        </a:xfrm>
        <a:prstGeom prst="rect">
          <a:avLst/>
        </a:prstGeom>
      </xdr:spPr>
    </xdr:pic>
    <xdr:clientData/>
  </xdr:twoCellAnchor>
  <xdr:twoCellAnchor>
    <xdr:from>
      <xdr:col>0</xdr:col>
      <xdr:colOff>191770</xdr:colOff>
      <xdr:row>15</xdr:row>
      <xdr:rowOff>43180</xdr:rowOff>
    </xdr:from>
    <xdr:to>
      <xdr:col>1</xdr:col>
      <xdr:colOff>589915</xdr:colOff>
      <xdr:row>16</xdr:row>
      <xdr:rowOff>46990</xdr:rowOff>
    </xdr:to>
    <xdr:pic>
      <xdr:nvPicPr>
        <xdr:cNvPr id="16" name="Picture 15"/>
        <xdr:cNvPicPr/>
      </xdr:nvPicPr>
      <xdr:blipFill>
        <a:blip r:embed="rId15" cstate="print"/>
        <a:stretch>
          <a:fillRect/>
        </a:stretch>
      </xdr:blipFill>
      <xdr:spPr>
        <a:xfrm>
          <a:off x="191770" y="17188180"/>
          <a:ext cx="1007745" cy="1146810"/>
        </a:xfrm>
        <a:prstGeom prst="rect">
          <a:avLst/>
        </a:prstGeom>
      </xdr:spPr>
    </xdr:pic>
    <xdr:clientData/>
  </xdr:twoCellAnchor>
  <xdr:twoCellAnchor>
    <xdr:from>
      <xdr:col>0</xdr:col>
      <xdr:colOff>191770</xdr:colOff>
      <xdr:row>16</xdr:row>
      <xdr:rowOff>37465</xdr:rowOff>
    </xdr:from>
    <xdr:to>
      <xdr:col>1</xdr:col>
      <xdr:colOff>589915</xdr:colOff>
      <xdr:row>17</xdr:row>
      <xdr:rowOff>41275</xdr:rowOff>
    </xdr:to>
    <xdr:pic>
      <xdr:nvPicPr>
        <xdr:cNvPr id="17" name="Picture 16"/>
        <xdr:cNvPicPr/>
      </xdr:nvPicPr>
      <xdr:blipFill>
        <a:blip r:embed="rId16" cstate="print"/>
        <a:stretch>
          <a:fillRect/>
        </a:stretch>
      </xdr:blipFill>
      <xdr:spPr>
        <a:xfrm>
          <a:off x="191770" y="18325465"/>
          <a:ext cx="1007745" cy="1146810"/>
        </a:xfrm>
        <a:prstGeom prst="rect">
          <a:avLst/>
        </a:prstGeom>
      </xdr:spPr>
    </xdr:pic>
    <xdr:clientData/>
  </xdr:twoCellAnchor>
  <xdr:twoCellAnchor>
    <xdr:from>
      <xdr:col>0</xdr:col>
      <xdr:colOff>191770</xdr:colOff>
      <xdr:row>17</xdr:row>
      <xdr:rowOff>37465</xdr:rowOff>
    </xdr:from>
    <xdr:to>
      <xdr:col>1</xdr:col>
      <xdr:colOff>589915</xdr:colOff>
      <xdr:row>18</xdr:row>
      <xdr:rowOff>41275</xdr:rowOff>
    </xdr:to>
    <xdr:pic>
      <xdr:nvPicPr>
        <xdr:cNvPr id="18" name="Picture 17"/>
        <xdr:cNvPicPr/>
      </xdr:nvPicPr>
      <xdr:blipFill>
        <a:blip r:embed="rId17" cstate="print"/>
        <a:stretch>
          <a:fillRect/>
        </a:stretch>
      </xdr:blipFill>
      <xdr:spPr>
        <a:xfrm>
          <a:off x="191770" y="19468465"/>
          <a:ext cx="1007745" cy="1146810"/>
        </a:xfrm>
        <a:prstGeom prst="rect">
          <a:avLst/>
        </a:prstGeom>
      </xdr:spPr>
    </xdr:pic>
    <xdr:clientData/>
  </xdr:twoCellAnchor>
  <xdr:twoCellAnchor>
    <xdr:from>
      <xdr:col>0</xdr:col>
      <xdr:colOff>191770</xdr:colOff>
      <xdr:row>18</xdr:row>
      <xdr:rowOff>43180</xdr:rowOff>
    </xdr:from>
    <xdr:to>
      <xdr:col>1</xdr:col>
      <xdr:colOff>589915</xdr:colOff>
      <xdr:row>19</xdr:row>
      <xdr:rowOff>46990</xdr:rowOff>
    </xdr:to>
    <xdr:pic>
      <xdr:nvPicPr>
        <xdr:cNvPr id="19" name="Picture 18"/>
        <xdr:cNvPicPr/>
      </xdr:nvPicPr>
      <xdr:blipFill>
        <a:blip r:embed="rId18" cstate="print"/>
        <a:stretch>
          <a:fillRect/>
        </a:stretch>
      </xdr:blipFill>
      <xdr:spPr>
        <a:xfrm>
          <a:off x="191770" y="20617180"/>
          <a:ext cx="1007745" cy="1146810"/>
        </a:xfrm>
        <a:prstGeom prst="rect">
          <a:avLst/>
        </a:prstGeom>
      </xdr:spPr>
    </xdr:pic>
    <xdr:clientData/>
  </xdr:twoCellAnchor>
  <xdr:twoCellAnchor>
    <xdr:from>
      <xdr:col>0</xdr:col>
      <xdr:colOff>191770</xdr:colOff>
      <xdr:row>19</xdr:row>
      <xdr:rowOff>37465</xdr:rowOff>
    </xdr:from>
    <xdr:to>
      <xdr:col>1</xdr:col>
      <xdr:colOff>589915</xdr:colOff>
      <xdr:row>20</xdr:row>
      <xdr:rowOff>41275</xdr:rowOff>
    </xdr:to>
    <xdr:pic>
      <xdr:nvPicPr>
        <xdr:cNvPr id="20" name="Picture 19"/>
        <xdr:cNvPicPr/>
      </xdr:nvPicPr>
      <xdr:blipFill>
        <a:blip r:embed="rId19" cstate="print"/>
        <a:stretch>
          <a:fillRect/>
        </a:stretch>
      </xdr:blipFill>
      <xdr:spPr>
        <a:xfrm>
          <a:off x="191770" y="21754465"/>
          <a:ext cx="1007745" cy="1146810"/>
        </a:xfrm>
        <a:prstGeom prst="rect">
          <a:avLst/>
        </a:prstGeom>
      </xdr:spPr>
    </xdr:pic>
    <xdr:clientData/>
  </xdr:twoCellAnchor>
  <xdr:twoCellAnchor>
    <xdr:from>
      <xdr:col>0</xdr:col>
      <xdr:colOff>191770</xdr:colOff>
      <xdr:row>20</xdr:row>
      <xdr:rowOff>36195</xdr:rowOff>
    </xdr:from>
    <xdr:to>
      <xdr:col>1</xdr:col>
      <xdr:colOff>589915</xdr:colOff>
      <xdr:row>21</xdr:row>
      <xdr:rowOff>40005</xdr:rowOff>
    </xdr:to>
    <xdr:pic>
      <xdr:nvPicPr>
        <xdr:cNvPr id="21" name="Picture 20"/>
        <xdr:cNvPicPr/>
      </xdr:nvPicPr>
      <xdr:blipFill>
        <a:blip r:embed="rId20" cstate="print"/>
        <a:stretch>
          <a:fillRect/>
        </a:stretch>
      </xdr:blipFill>
      <xdr:spPr>
        <a:xfrm>
          <a:off x="191770" y="22896195"/>
          <a:ext cx="1007745" cy="1146810"/>
        </a:xfrm>
        <a:prstGeom prst="rect">
          <a:avLst/>
        </a:prstGeom>
      </xdr:spPr>
    </xdr:pic>
    <xdr:clientData/>
  </xdr:twoCellAnchor>
  <xdr:twoCellAnchor>
    <xdr:from>
      <xdr:col>0</xdr:col>
      <xdr:colOff>191770</xdr:colOff>
      <xdr:row>21</xdr:row>
      <xdr:rowOff>44450</xdr:rowOff>
    </xdr:from>
    <xdr:to>
      <xdr:col>1</xdr:col>
      <xdr:colOff>589915</xdr:colOff>
      <xdr:row>22</xdr:row>
      <xdr:rowOff>48260</xdr:rowOff>
    </xdr:to>
    <xdr:pic>
      <xdr:nvPicPr>
        <xdr:cNvPr id="22" name="Picture 21"/>
        <xdr:cNvPicPr/>
      </xdr:nvPicPr>
      <xdr:blipFill>
        <a:blip r:embed="rId21" cstate="print"/>
        <a:stretch>
          <a:fillRect/>
        </a:stretch>
      </xdr:blipFill>
      <xdr:spPr>
        <a:xfrm>
          <a:off x="191770" y="24047450"/>
          <a:ext cx="1007745" cy="1146810"/>
        </a:xfrm>
        <a:prstGeom prst="rect">
          <a:avLst/>
        </a:prstGeom>
      </xdr:spPr>
    </xdr:pic>
    <xdr:clientData/>
  </xdr:twoCellAnchor>
  <xdr:twoCellAnchor>
    <xdr:from>
      <xdr:col>0</xdr:col>
      <xdr:colOff>191770</xdr:colOff>
      <xdr:row>22</xdr:row>
      <xdr:rowOff>37465</xdr:rowOff>
    </xdr:from>
    <xdr:to>
      <xdr:col>1</xdr:col>
      <xdr:colOff>589915</xdr:colOff>
      <xdr:row>23</xdr:row>
      <xdr:rowOff>41275</xdr:rowOff>
    </xdr:to>
    <xdr:pic>
      <xdr:nvPicPr>
        <xdr:cNvPr id="23" name="Picture 22"/>
        <xdr:cNvPicPr/>
      </xdr:nvPicPr>
      <xdr:blipFill>
        <a:blip r:embed="rId22" cstate="print"/>
        <a:stretch>
          <a:fillRect/>
        </a:stretch>
      </xdr:blipFill>
      <xdr:spPr>
        <a:xfrm>
          <a:off x="191770" y="25183465"/>
          <a:ext cx="1007745" cy="1146810"/>
        </a:xfrm>
        <a:prstGeom prst="rect">
          <a:avLst/>
        </a:prstGeom>
      </xdr:spPr>
    </xdr:pic>
    <xdr:clientData/>
  </xdr:twoCellAnchor>
  <xdr:twoCellAnchor>
    <xdr:from>
      <xdr:col>0</xdr:col>
      <xdr:colOff>191770</xdr:colOff>
      <xdr:row>23</xdr:row>
      <xdr:rowOff>36195</xdr:rowOff>
    </xdr:from>
    <xdr:to>
      <xdr:col>1</xdr:col>
      <xdr:colOff>589915</xdr:colOff>
      <xdr:row>24</xdr:row>
      <xdr:rowOff>40005</xdr:rowOff>
    </xdr:to>
    <xdr:pic>
      <xdr:nvPicPr>
        <xdr:cNvPr id="24" name="Picture 24"/>
        <xdr:cNvPicPr/>
      </xdr:nvPicPr>
      <xdr:blipFill>
        <a:blip r:embed="rId23" cstate="print"/>
        <a:stretch>
          <a:fillRect/>
        </a:stretch>
      </xdr:blipFill>
      <xdr:spPr>
        <a:xfrm>
          <a:off x="191770" y="26325195"/>
          <a:ext cx="1007745" cy="1146810"/>
        </a:xfrm>
        <a:prstGeom prst="rect">
          <a:avLst/>
        </a:prstGeom>
      </xdr:spPr>
    </xdr:pic>
    <xdr:clientData/>
  </xdr:twoCellAnchor>
  <xdr:twoCellAnchor>
    <xdr:from>
      <xdr:col>0</xdr:col>
      <xdr:colOff>191770</xdr:colOff>
      <xdr:row>24</xdr:row>
      <xdr:rowOff>44450</xdr:rowOff>
    </xdr:from>
    <xdr:to>
      <xdr:col>1</xdr:col>
      <xdr:colOff>589915</xdr:colOff>
      <xdr:row>25</xdr:row>
      <xdr:rowOff>48260</xdr:rowOff>
    </xdr:to>
    <xdr:pic>
      <xdr:nvPicPr>
        <xdr:cNvPr id="25" name="Picture 25"/>
        <xdr:cNvPicPr/>
      </xdr:nvPicPr>
      <xdr:blipFill>
        <a:blip r:embed="rId24" cstate="print"/>
        <a:stretch>
          <a:fillRect/>
        </a:stretch>
      </xdr:blipFill>
      <xdr:spPr>
        <a:xfrm>
          <a:off x="191770" y="27476450"/>
          <a:ext cx="1007745" cy="1146810"/>
        </a:xfrm>
        <a:prstGeom prst="rect">
          <a:avLst/>
        </a:prstGeom>
      </xdr:spPr>
    </xdr:pic>
    <xdr:clientData/>
  </xdr:twoCellAnchor>
  <xdr:twoCellAnchor>
    <xdr:from>
      <xdr:col>0</xdr:col>
      <xdr:colOff>191770</xdr:colOff>
      <xdr:row>25</xdr:row>
      <xdr:rowOff>36195</xdr:rowOff>
    </xdr:from>
    <xdr:to>
      <xdr:col>1</xdr:col>
      <xdr:colOff>589915</xdr:colOff>
      <xdr:row>26</xdr:row>
      <xdr:rowOff>40005</xdr:rowOff>
    </xdr:to>
    <xdr:pic>
      <xdr:nvPicPr>
        <xdr:cNvPr id="26" name="Picture 26"/>
        <xdr:cNvPicPr/>
      </xdr:nvPicPr>
      <xdr:blipFill>
        <a:blip r:embed="rId25" cstate="print"/>
        <a:stretch>
          <a:fillRect/>
        </a:stretch>
      </xdr:blipFill>
      <xdr:spPr>
        <a:xfrm>
          <a:off x="191770" y="28611195"/>
          <a:ext cx="1007745" cy="1146810"/>
        </a:xfrm>
        <a:prstGeom prst="rect">
          <a:avLst/>
        </a:prstGeom>
      </xdr:spPr>
    </xdr:pic>
    <xdr:clientData/>
  </xdr:twoCellAnchor>
  <xdr:twoCellAnchor>
    <xdr:from>
      <xdr:col>0</xdr:col>
      <xdr:colOff>191770</xdr:colOff>
      <xdr:row>26</xdr:row>
      <xdr:rowOff>43180</xdr:rowOff>
    </xdr:from>
    <xdr:to>
      <xdr:col>1</xdr:col>
      <xdr:colOff>589915</xdr:colOff>
      <xdr:row>27</xdr:row>
      <xdr:rowOff>46990</xdr:rowOff>
    </xdr:to>
    <xdr:pic>
      <xdr:nvPicPr>
        <xdr:cNvPr id="27" name="Picture 27"/>
        <xdr:cNvPicPr/>
      </xdr:nvPicPr>
      <xdr:blipFill>
        <a:blip r:embed="rId26" cstate="print"/>
        <a:stretch>
          <a:fillRect/>
        </a:stretch>
      </xdr:blipFill>
      <xdr:spPr>
        <a:xfrm>
          <a:off x="191770" y="29761180"/>
          <a:ext cx="1007745" cy="1146810"/>
        </a:xfrm>
        <a:prstGeom prst="rect">
          <a:avLst/>
        </a:prstGeom>
      </xdr:spPr>
    </xdr:pic>
    <xdr:clientData/>
  </xdr:twoCellAnchor>
  <xdr:twoCellAnchor>
    <xdr:from>
      <xdr:col>0</xdr:col>
      <xdr:colOff>191770</xdr:colOff>
      <xdr:row>56</xdr:row>
      <xdr:rowOff>43815</xdr:rowOff>
    </xdr:from>
    <xdr:to>
      <xdr:col>1</xdr:col>
      <xdr:colOff>508000</xdr:colOff>
      <xdr:row>56</xdr:row>
      <xdr:rowOff>1095375</xdr:rowOff>
    </xdr:to>
    <xdr:pic>
      <xdr:nvPicPr>
        <xdr:cNvPr id="28" name="Picture 28"/>
        <xdr:cNvPicPr/>
      </xdr:nvPicPr>
      <xdr:blipFill>
        <a:blip r:embed="rId27" cstate="print"/>
        <a:stretch>
          <a:fillRect/>
        </a:stretch>
      </xdr:blipFill>
      <xdr:spPr>
        <a:xfrm>
          <a:off x="191770" y="64051815"/>
          <a:ext cx="925830" cy="1051560"/>
        </a:xfrm>
        <a:prstGeom prst="rect">
          <a:avLst/>
        </a:prstGeom>
      </xdr:spPr>
    </xdr:pic>
    <xdr:clientData/>
  </xdr:twoCellAnchor>
  <xdr:twoCellAnchor>
    <xdr:from>
      <xdr:col>0</xdr:col>
      <xdr:colOff>191770</xdr:colOff>
      <xdr:row>28</xdr:row>
      <xdr:rowOff>44450</xdr:rowOff>
    </xdr:from>
    <xdr:to>
      <xdr:col>1</xdr:col>
      <xdr:colOff>589915</xdr:colOff>
      <xdr:row>29</xdr:row>
      <xdr:rowOff>48260</xdr:rowOff>
    </xdr:to>
    <xdr:pic>
      <xdr:nvPicPr>
        <xdr:cNvPr id="29" name="Picture 30"/>
        <xdr:cNvPicPr/>
      </xdr:nvPicPr>
      <xdr:blipFill>
        <a:blip r:embed="rId28" cstate="print"/>
        <a:stretch>
          <a:fillRect/>
        </a:stretch>
      </xdr:blipFill>
      <xdr:spPr>
        <a:xfrm>
          <a:off x="191770" y="32048450"/>
          <a:ext cx="1007745" cy="1146810"/>
        </a:xfrm>
        <a:prstGeom prst="rect">
          <a:avLst/>
        </a:prstGeom>
      </xdr:spPr>
    </xdr:pic>
    <xdr:clientData/>
  </xdr:twoCellAnchor>
  <xdr:twoCellAnchor>
    <xdr:from>
      <xdr:col>0</xdr:col>
      <xdr:colOff>191770</xdr:colOff>
      <xdr:row>29</xdr:row>
      <xdr:rowOff>43180</xdr:rowOff>
    </xdr:from>
    <xdr:to>
      <xdr:col>1</xdr:col>
      <xdr:colOff>589915</xdr:colOff>
      <xdr:row>30</xdr:row>
      <xdr:rowOff>46990</xdr:rowOff>
    </xdr:to>
    <xdr:pic>
      <xdr:nvPicPr>
        <xdr:cNvPr id="30" name="Picture 31"/>
        <xdr:cNvPicPr/>
      </xdr:nvPicPr>
      <xdr:blipFill>
        <a:blip r:embed="rId29" cstate="print"/>
        <a:stretch>
          <a:fillRect/>
        </a:stretch>
      </xdr:blipFill>
      <xdr:spPr>
        <a:xfrm>
          <a:off x="191770" y="33190180"/>
          <a:ext cx="1007745" cy="1146810"/>
        </a:xfrm>
        <a:prstGeom prst="rect">
          <a:avLst/>
        </a:prstGeom>
      </xdr:spPr>
    </xdr:pic>
    <xdr:clientData/>
  </xdr:twoCellAnchor>
  <xdr:twoCellAnchor>
    <xdr:from>
      <xdr:col>0</xdr:col>
      <xdr:colOff>191770</xdr:colOff>
      <xdr:row>30</xdr:row>
      <xdr:rowOff>36195</xdr:rowOff>
    </xdr:from>
    <xdr:to>
      <xdr:col>1</xdr:col>
      <xdr:colOff>589915</xdr:colOff>
      <xdr:row>31</xdr:row>
      <xdr:rowOff>40005</xdr:rowOff>
    </xdr:to>
    <xdr:pic>
      <xdr:nvPicPr>
        <xdr:cNvPr id="31" name="Picture 32"/>
        <xdr:cNvPicPr/>
      </xdr:nvPicPr>
      <xdr:blipFill>
        <a:blip r:embed="rId30" cstate="print"/>
        <a:stretch>
          <a:fillRect/>
        </a:stretch>
      </xdr:blipFill>
      <xdr:spPr>
        <a:xfrm>
          <a:off x="191770" y="34326195"/>
          <a:ext cx="1007745" cy="1146810"/>
        </a:xfrm>
        <a:prstGeom prst="rect">
          <a:avLst/>
        </a:prstGeom>
      </xdr:spPr>
    </xdr:pic>
    <xdr:clientData/>
  </xdr:twoCellAnchor>
  <xdr:twoCellAnchor>
    <xdr:from>
      <xdr:col>0</xdr:col>
      <xdr:colOff>191770</xdr:colOff>
      <xdr:row>31</xdr:row>
      <xdr:rowOff>44450</xdr:rowOff>
    </xdr:from>
    <xdr:to>
      <xdr:col>1</xdr:col>
      <xdr:colOff>589915</xdr:colOff>
      <xdr:row>32</xdr:row>
      <xdr:rowOff>48260</xdr:rowOff>
    </xdr:to>
    <xdr:pic>
      <xdr:nvPicPr>
        <xdr:cNvPr id="32" name="Picture 33"/>
        <xdr:cNvPicPr/>
      </xdr:nvPicPr>
      <xdr:blipFill>
        <a:blip r:embed="rId31" cstate="print"/>
        <a:stretch>
          <a:fillRect/>
        </a:stretch>
      </xdr:blipFill>
      <xdr:spPr>
        <a:xfrm>
          <a:off x="191770" y="35477450"/>
          <a:ext cx="1007745" cy="1146810"/>
        </a:xfrm>
        <a:prstGeom prst="rect">
          <a:avLst/>
        </a:prstGeom>
      </xdr:spPr>
    </xdr:pic>
    <xdr:clientData/>
  </xdr:twoCellAnchor>
  <xdr:twoCellAnchor>
    <xdr:from>
      <xdr:col>0</xdr:col>
      <xdr:colOff>191770</xdr:colOff>
      <xdr:row>32</xdr:row>
      <xdr:rowOff>43180</xdr:rowOff>
    </xdr:from>
    <xdr:to>
      <xdr:col>1</xdr:col>
      <xdr:colOff>589915</xdr:colOff>
      <xdr:row>33</xdr:row>
      <xdr:rowOff>46990</xdr:rowOff>
    </xdr:to>
    <xdr:pic>
      <xdr:nvPicPr>
        <xdr:cNvPr id="33" name="Picture 34"/>
        <xdr:cNvPicPr/>
      </xdr:nvPicPr>
      <xdr:blipFill>
        <a:blip r:embed="rId32" cstate="print"/>
        <a:stretch>
          <a:fillRect/>
        </a:stretch>
      </xdr:blipFill>
      <xdr:spPr>
        <a:xfrm>
          <a:off x="191770" y="36619180"/>
          <a:ext cx="1007745" cy="1146810"/>
        </a:xfrm>
        <a:prstGeom prst="rect">
          <a:avLst/>
        </a:prstGeom>
      </xdr:spPr>
    </xdr:pic>
    <xdr:clientData/>
  </xdr:twoCellAnchor>
  <xdr:twoCellAnchor>
    <xdr:from>
      <xdr:col>0</xdr:col>
      <xdr:colOff>191770</xdr:colOff>
      <xdr:row>33</xdr:row>
      <xdr:rowOff>37465</xdr:rowOff>
    </xdr:from>
    <xdr:to>
      <xdr:col>1</xdr:col>
      <xdr:colOff>589915</xdr:colOff>
      <xdr:row>34</xdr:row>
      <xdr:rowOff>41275</xdr:rowOff>
    </xdr:to>
    <xdr:pic>
      <xdr:nvPicPr>
        <xdr:cNvPr id="34" name="Picture 35"/>
        <xdr:cNvPicPr/>
      </xdr:nvPicPr>
      <xdr:blipFill>
        <a:blip r:embed="rId33" cstate="print"/>
        <a:stretch>
          <a:fillRect/>
        </a:stretch>
      </xdr:blipFill>
      <xdr:spPr>
        <a:xfrm>
          <a:off x="191770" y="37756465"/>
          <a:ext cx="1007745" cy="1146810"/>
        </a:xfrm>
        <a:prstGeom prst="rect">
          <a:avLst/>
        </a:prstGeom>
      </xdr:spPr>
    </xdr:pic>
    <xdr:clientData/>
  </xdr:twoCellAnchor>
  <xdr:twoCellAnchor>
    <xdr:from>
      <xdr:col>0</xdr:col>
      <xdr:colOff>191770</xdr:colOff>
      <xdr:row>34</xdr:row>
      <xdr:rowOff>43180</xdr:rowOff>
    </xdr:from>
    <xdr:to>
      <xdr:col>1</xdr:col>
      <xdr:colOff>589915</xdr:colOff>
      <xdr:row>35</xdr:row>
      <xdr:rowOff>46990</xdr:rowOff>
    </xdr:to>
    <xdr:pic>
      <xdr:nvPicPr>
        <xdr:cNvPr id="35" name="Picture 36"/>
        <xdr:cNvPicPr/>
      </xdr:nvPicPr>
      <xdr:blipFill>
        <a:blip r:embed="rId34" cstate="print"/>
        <a:stretch>
          <a:fillRect/>
        </a:stretch>
      </xdr:blipFill>
      <xdr:spPr>
        <a:xfrm>
          <a:off x="191770" y="38905180"/>
          <a:ext cx="1007745" cy="1146810"/>
        </a:xfrm>
        <a:prstGeom prst="rect">
          <a:avLst/>
        </a:prstGeom>
      </xdr:spPr>
    </xdr:pic>
    <xdr:clientData/>
  </xdr:twoCellAnchor>
  <xdr:twoCellAnchor>
    <xdr:from>
      <xdr:col>0</xdr:col>
      <xdr:colOff>191770</xdr:colOff>
      <xdr:row>35</xdr:row>
      <xdr:rowOff>36195</xdr:rowOff>
    </xdr:from>
    <xdr:to>
      <xdr:col>1</xdr:col>
      <xdr:colOff>589915</xdr:colOff>
      <xdr:row>36</xdr:row>
      <xdr:rowOff>40005</xdr:rowOff>
    </xdr:to>
    <xdr:pic>
      <xdr:nvPicPr>
        <xdr:cNvPr id="36" name="Picture 37"/>
        <xdr:cNvPicPr/>
      </xdr:nvPicPr>
      <xdr:blipFill>
        <a:blip r:embed="rId35" cstate="print"/>
        <a:stretch>
          <a:fillRect/>
        </a:stretch>
      </xdr:blipFill>
      <xdr:spPr>
        <a:xfrm>
          <a:off x="191770" y="40041195"/>
          <a:ext cx="1007745" cy="1146810"/>
        </a:xfrm>
        <a:prstGeom prst="rect">
          <a:avLst/>
        </a:prstGeom>
      </xdr:spPr>
    </xdr:pic>
    <xdr:clientData/>
  </xdr:twoCellAnchor>
  <xdr:twoCellAnchor>
    <xdr:from>
      <xdr:col>0</xdr:col>
      <xdr:colOff>191770</xdr:colOff>
      <xdr:row>36</xdr:row>
      <xdr:rowOff>37465</xdr:rowOff>
    </xdr:from>
    <xdr:to>
      <xdr:col>1</xdr:col>
      <xdr:colOff>589915</xdr:colOff>
      <xdr:row>37</xdr:row>
      <xdr:rowOff>41275</xdr:rowOff>
    </xdr:to>
    <xdr:pic>
      <xdr:nvPicPr>
        <xdr:cNvPr id="37" name="Picture 38"/>
        <xdr:cNvPicPr/>
      </xdr:nvPicPr>
      <xdr:blipFill>
        <a:blip r:embed="rId36" cstate="print"/>
        <a:stretch>
          <a:fillRect/>
        </a:stretch>
      </xdr:blipFill>
      <xdr:spPr>
        <a:xfrm>
          <a:off x="191770" y="41185465"/>
          <a:ext cx="1007745" cy="1146810"/>
        </a:xfrm>
        <a:prstGeom prst="rect">
          <a:avLst/>
        </a:prstGeom>
      </xdr:spPr>
    </xdr:pic>
    <xdr:clientData/>
  </xdr:twoCellAnchor>
  <xdr:twoCellAnchor>
    <xdr:from>
      <xdr:col>0</xdr:col>
      <xdr:colOff>191770</xdr:colOff>
      <xdr:row>37</xdr:row>
      <xdr:rowOff>43180</xdr:rowOff>
    </xdr:from>
    <xdr:to>
      <xdr:col>1</xdr:col>
      <xdr:colOff>589915</xdr:colOff>
      <xdr:row>38</xdr:row>
      <xdr:rowOff>46990</xdr:rowOff>
    </xdr:to>
    <xdr:pic>
      <xdr:nvPicPr>
        <xdr:cNvPr id="38" name="Picture 39"/>
        <xdr:cNvPicPr/>
      </xdr:nvPicPr>
      <xdr:blipFill>
        <a:blip r:embed="rId37" cstate="print"/>
        <a:stretch>
          <a:fillRect/>
        </a:stretch>
      </xdr:blipFill>
      <xdr:spPr>
        <a:xfrm>
          <a:off x="191770" y="42334180"/>
          <a:ext cx="1007745" cy="1146810"/>
        </a:xfrm>
        <a:prstGeom prst="rect">
          <a:avLst/>
        </a:prstGeom>
      </xdr:spPr>
    </xdr:pic>
    <xdr:clientData/>
  </xdr:twoCellAnchor>
  <xdr:twoCellAnchor>
    <xdr:from>
      <xdr:col>0</xdr:col>
      <xdr:colOff>191770</xdr:colOff>
      <xdr:row>38</xdr:row>
      <xdr:rowOff>37465</xdr:rowOff>
    </xdr:from>
    <xdr:to>
      <xdr:col>1</xdr:col>
      <xdr:colOff>589915</xdr:colOff>
      <xdr:row>39</xdr:row>
      <xdr:rowOff>41275</xdr:rowOff>
    </xdr:to>
    <xdr:pic>
      <xdr:nvPicPr>
        <xdr:cNvPr id="39" name="Picture 40"/>
        <xdr:cNvPicPr/>
      </xdr:nvPicPr>
      <xdr:blipFill>
        <a:blip r:embed="rId38" cstate="print"/>
        <a:stretch>
          <a:fillRect/>
        </a:stretch>
      </xdr:blipFill>
      <xdr:spPr>
        <a:xfrm>
          <a:off x="191770" y="43471465"/>
          <a:ext cx="1007745" cy="1146810"/>
        </a:xfrm>
        <a:prstGeom prst="rect">
          <a:avLst/>
        </a:prstGeom>
      </xdr:spPr>
    </xdr:pic>
    <xdr:clientData/>
  </xdr:twoCellAnchor>
  <xdr:twoCellAnchor>
    <xdr:from>
      <xdr:col>0</xdr:col>
      <xdr:colOff>191770</xdr:colOff>
      <xdr:row>39</xdr:row>
      <xdr:rowOff>37465</xdr:rowOff>
    </xdr:from>
    <xdr:to>
      <xdr:col>1</xdr:col>
      <xdr:colOff>589915</xdr:colOff>
      <xdr:row>40</xdr:row>
      <xdr:rowOff>41275</xdr:rowOff>
    </xdr:to>
    <xdr:pic>
      <xdr:nvPicPr>
        <xdr:cNvPr id="40" name="Picture 41"/>
        <xdr:cNvPicPr/>
      </xdr:nvPicPr>
      <xdr:blipFill>
        <a:blip r:embed="rId39" cstate="print"/>
        <a:stretch>
          <a:fillRect/>
        </a:stretch>
      </xdr:blipFill>
      <xdr:spPr>
        <a:xfrm>
          <a:off x="191770" y="44614465"/>
          <a:ext cx="1007745" cy="1146810"/>
        </a:xfrm>
        <a:prstGeom prst="rect">
          <a:avLst/>
        </a:prstGeom>
      </xdr:spPr>
    </xdr:pic>
    <xdr:clientData/>
  </xdr:twoCellAnchor>
  <xdr:twoCellAnchor>
    <xdr:from>
      <xdr:col>0</xdr:col>
      <xdr:colOff>191770</xdr:colOff>
      <xdr:row>60</xdr:row>
      <xdr:rowOff>42545</xdr:rowOff>
    </xdr:from>
    <xdr:to>
      <xdr:col>1</xdr:col>
      <xdr:colOff>443865</xdr:colOff>
      <xdr:row>60</xdr:row>
      <xdr:rowOff>1044575</xdr:rowOff>
    </xdr:to>
    <xdr:pic>
      <xdr:nvPicPr>
        <xdr:cNvPr id="41" name="Picture 42"/>
        <xdr:cNvPicPr/>
      </xdr:nvPicPr>
      <xdr:blipFill>
        <a:blip r:embed="rId40" cstate="print"/>
        <a:stretch>
          <a:fillRect/>
        </a:stretch>
      </xdr:blipFill>
      <xdr:spPr>
        <a:xfrm>
          <a:off x="191770" y="68622545"/>
          <a:ext cx="861695" cy="1002030"/>
        </a:xfrm>
        <a:prstGeom prst="rect">
          <a:avLst/>
        </a:prstGeom>
      </xdr:spPr>
    </xdr:pic>
    <xdr:clientData/>
  </xdr:twoCellAnchor>
  <xdr:twoCellAnchor>
    <xdr:from>
      <xdr:col>0</xdr:col>
      <xdr:colOff>191770</xdr:colOff>
      <xdr:row>41</xdr:row>
      <xdr:rowOff>36195</xdr:rowOff>
    </xdr:from>
    <xdr:to>
      <xdr:col>1</xdr:col>
      <xdr:colOff>589915</xdr:colOff>
      <xdr:row>42</xdr:row>
      <xdr:rowOff>40005</xdr:rowOff>
    </xdr:to>
    <xdr:pic>
      <xdr:nvPicPr>
        <xdr:cNvPr id="43" name="Picture 44"/>
        <xdr:cNvPicPr/>
      </xdr:nvPicPr>
      <xdr:blipFill>
        <a:blip r:embed="rId41" cstate="print"/>
        <a:stretch>
          <a:fillRect/>
        </a:stretch>
      </xdr:blipFill>
      <xdr:spPr>
        <a:xfrm>
          <a:off x="191770" y="46899195"/>
          <a:ext cx="1007745" cy="1146810"/>
        </a:xfrm>
        <a:prstGeom prst="rect">
          <a:avLst/>
        </a:prstGeom>
      </xdr:spPr>
    </xdr:pic>
    <xdr:clientData/>
  </xdr:twoCellAnchor>
  <xdr:twoCellAnchor>
    <xdr:from>
      <xdr:col>0</xdr:col>
      <xdr:colOff>191770</xdr:colOff>
      <xdr:row>42</xdr:row>
      <xdr:rowOff>44450</xdr:rowOff>
    </xdr:from>
    <xdr:to>
      <xdr:col>1</xdr:col>
      <xdr:colOff>589915</xdr:colOff>
      <xdr:row>43</xdr:row>
      <xdr:rowOff>48260</xdr:rowOff>
    </xdr:to>
    <xdr:pic>
      <xdr:nvPicPr>
        <xdr:cNvPr id="44" name="Picture 45"/>
        <xdr:cNvPicPr/>
      </xdr:nvPicPr>
      <xdr:blipFill>
        <a:blip r:embed="rId42" cstate="print"/>
        <a:stretch>
          <a:fillRect/>
        </a:stretch>
      </xdr:blipFill>
      <xdr:spPr>
        <a:xfrm>
          <a:off x="191770" y="48050450"/>
          <a:ext cx="1007745" cy="1146810"/>
        </a:xfrm>
        <a:prstGeom prst="rect">
          <a:avLst/>
        </a:prstGeom>
      </xdr:spPr>
    </xdr:pic>
    <xdr:clientData/>
  </xdr:twoCellAnchor>
  <xdr:twoCellAnchor>
    <xdr:from>
      <xdr:col>0</xdr:col>
      <xdr:colOff>191770</xdr:colOff>
      <xdr:row>43</xdr:row>
      <xdr:rowOff>37465</xdr:rowOff>
    </xdr:from>
    <xdr:to>
      <xdr:col>1</xdr:col>
      <xdr:colOff>589915</xdr:colOff>
      <xdr:row>44</xdr:row>
      <xdr:rowOff>41275</xdr:rowOff>
    </xdr:to>
    <xdr:pic>
      <xdr:nvPicPr>
        <xdr:cNvPr id="45" name="Picture 46"/>
        <xdr:cNvPicPr/>
      </xdr:nvPicPr>
      <xdr:blipFill>
        <a:blip r:embed="rId43" cstate="print"/>
        <a:stretch>
          <a:fillRect/>
        </a:stretch>
      </xdr:blipFill>
      <xdr:spPr>
        <a:xfrm>
          <a:off x="191770" y="49186465"/>
          <a:ext cx="1007745" cy="1146810"/>
        </a:xfrm>
        <a:prstGeom prst="rect">
          <a:avLst/>
        </a:prstGeom>
      </xdr:spPr>
    </xdr:pic>
    <xdr:clientData/>
  </xdr:twoCellAnchor>
  <xdr:twoCellAnchor>
    <xdr:from>
      <xdr:col>0</xdr:col>
      <xdr:colOff>191770</xdr:colOff>
      <xdr:row>44</xdr:row>
      <xdr:rowOff>36195</xdr:rowOff>
    </xdr:from>
    <xdr:to>
      <xdr:col>1</xdr:col>
      <xdr:colOff>589915</xdr:colOff>
      <xdr:row>45</xdr:row>
      <xdr:rowOff>40005</xdr:rowOff>
    </xdr:to>
    <xdr:pic>
      <xdr:nvPicPr>
        <xdr:cNvPr id="46" name="Picture 47"/>
        <xdr:cNvPicPr/>
      </xdr:nvPicPr>
      <xdr:blipFill>
        <a:blip r:embed="rId44" cstate="print"/>
        <a:stretch>
          <a:fillRect/>
        </a:stretch>
      </xdr:blipFill>
      <xdr:spPr>
        <a:xfrm>
          <a:off x="191770" y="50328195"/>
          <a:ext cx="1007745" cy="1146810"/>
        </a:xfrm>
        <a:prstGeom prst="rect">
          <a:avLst/>
        </a:prstGeom>
      </xdr:spPr>
    </xdr:pic>
    <xdr:clientData/>
  </xdr:twoCellAnchor>
  <xdr:twoCellAnchor>
    <xdr:from>
      <xdr:col>0</xdr:col>
      <xdr:colOff>191770</xdr:colOff>
      <xdr:row>49</xdr:row>
      <xdr:rowOff>43815</xdr:rowOff>
    </xdr:from>
    <xdr:to>
      <xdr:col>1</xdr:col>
      <xdr:colOff>568325</xdr:colOff>
      <xdr:row>49</xdr:row>
      <xdr:rowOff>1010920</xdr:rowOff>
    </xdr:to>
    <xdr:pic>
      <xdr:nvPicPr>
        <xdr:cNvPr id="47" name="Picture 48"/>
        <xdr:cNvPicPr/>
      </xdr:nvPicPr>
      <xdr:blipFill>
        <a:blip r:embed="rId45" cstate="print"/>
        <a:stretch>
          <a:fillRect/>
        </a:stretch>
      </xdr:blipFill>
      <xdr:spPr>
        <a:xfrm>
          <a:off x="191770" y="56050815"/>
          <a:ext cx="986155" cy="967105"/>
        </a:xfrm>
        <a:prstGeom prst="rect">
          <a:avLst/>
        </a:prstGeom>
      </xdr:spPr>
    </xdr:pic>
    <xdr:clientData/>
  </xdr:twoCellAnchor>
  <xdr:twoCellAnchor>
    <xdr:from>
      <xdr:col>0</xdr:col>
      <xdr:colOff>191770</xdr:colOff>
      <xdr:row>61</xdr:row>
      <xdr:rowOff>42545</xdr:rowOff>
    </xdr:from>
    <xdr:to>
      <xdr:col>1</xdr:col>
      <xdr:colOff>501015</xdr:colOff>
      <xdr:row>61</xdr:row>
      <xdr:rowOff>1066165</xdr:rowOff>
    </xdr:to>
    <xdr:pic>
      <xdr:nvPicPr>
        <xdr:cNvPr id="53" name="Picture 55"/>
        <xdr:cNvPicPr/>
      </xdr:nvPicPr>
      <xdr:blipFill>
        <a:blip r:embed="rId46" cstate="print"/>
        <a:stretch>
          <a:fillRect/>
        </a:stretch>
      </xdr:blipFill>
      <xdr:spPr>
        <a:xfrm>
          <a:off x="191770" y="69765545"/>
          <a:ext cx="918845" cy="1023620"/>
        </a:xfrm>
        <a:prstGeom prst="rect">
          <a:avLst/>
        </a:prstGeom>
      </xdr:spPr>
    </xdr:pic>
    <xdr:clientData/>
  </xdr:twoCellAnchor>
  <xdr:twoCellAnchor>
    <xdr:from>
      <xdr:col>0</xdr:col>
      <xdr:colOff>191770</xdr:colOff>
      <xdr:row>19</xdr:row>
      <xdr:rowOff>42545</xdr:rowOff>
    </xdr:from>
    <xdr:to>
      <xdr:col>1</xdr:col>
      <xdr:colOff>466725</xdr:colOff>
      <xdr:row>19</xdr:row>
      <xdr:rowOff>1021715</xdr:rowOff>
    </xdr:to>
    <xdr:pic>
      <xdr:nvPicPr>
        <xdr:cNvPr id="57" name="Picture 59"/>
        <xdr:cNvPicPr/>
      </xdr:nvPicPr>
      <xdr:blipFill>
        <a:blip r:embed="rId47" cstate="print"/>
        <a:stretch>
          <a:fillRect/>
        </a:stretch>
      </xdr:blipFill>
      <xdr:spPr>
        <a:xfrm>
          <a:off x="191770" y="21759545"/>
          <a:ext cx="884555" cy="979170"/>
        </a:xfrm>
        <a:prstGeom prst="rect">
          <a:avLst/>
        </a:prstGeom>
      </xdr:spPr>
    </xdr:pic>
    <xdr:clientData/>
  </xdr:twoCellAnchor>
  <xdr:twoCellAnchor>
    <xdr:from>
      <xdr:col>0</xdr:col>
      <xdr:colOff>191770</xdr:colOff>
      <xdr:row>49</xdr:row>
      <xdr:rowOff>43180</xdr:rowOff>
    </xdr:from>
    <xdr:to>
      <xdr:col>1</xdr:col>
      <xdr:colOff>589915</xdr:colOff>
      <xdr:row>50</xdr:row>
      <xdr:rowOff>46990</xdr:rowOff>
    </xdr:to>
    <xdr:pic>
      <xdr:nvPicPr>
        <xdr:cNvPr id="60" name="Picture 62"/>
        <xdr:cNvPicPr/>
      </xdr:nvPicPr>
      <xdr:blipFill>
        <a:blip r:embed="rId48" cstate="print"/>
        <a:stretch>
          <a:fillRect/>
        </a:stretch>
      </xdr:blipFill>
      <xdr:spPr>
        <a:xfrm>
          <a:off x="191770" y="56050180"/>
          <a:ext cx="1007745" cy="1146810"/>
        </a:xfrm>
        <a:prstGeom prst="rect">
          <a:avLst/>
        </a:prstGeom>
      </xdr:spPr>
    </xdr:pic>
    <xdr:clientData/>
  </xdr:twoCellAnchor>
  <xdr:twoCellAnchor>
    <xdr:from>
      <xdr:col>0</xdr:col>
      <xdr:colOff>191770</xdr:colOff>
      <xdr:row>45</xdr:row>
      <xdr:rowOff>36830</xdr:rowOff>
    </xdr:from>
    <xdr:to>
      <xdr:col>1</xdr:col>
      <xdr:colOff>467360</xdr:colOff>
      <xdr:row>45</xdr:row>
      <xdr:rowOff>1004570</xdr:rowOff>
    </xdr:to>
    <xdr:pic>
      <xdr:nvPicPr>
        <xdr:cNvPr id="61" name="Picture 63"/>
        <xdr:cNvPicPr/>
      </xdr:nvPicPr>
      <xdr:blipFill>
        <a:blip r:embed="rId49" cstate="print"/>
        <a:stretch>
          <a:fillRect/>
        </a:stretch>
      </xdr:blipFill>
      <xdr:spPr>
        <a:xfrm>
          <a:off x="191770" y="51471830"/>
          <a:ext cx="885190" cy="967740"/>
        </a:xfrm>
        <a:prstGeom prst="rect">
          <a:avLst/>
        </a:prstGeom>
      </xdr:spPr>
    </xdr:pic>
    <xdr:clientData/>
  </xdr:twoCellAnchor>
  <xdr:twoCellAnchor>
    <xdr:from>
      <xdr:col>0</xdr:col>
      <xdr:colOff>191770</xdr:colOff>
      <xdr:row>36</xdr:row>
      <xdr:rowOff>42545</xdr:rowOff>
    </xdr:from>
    <xdr:to>
      <xdr:col>1</xdr:col>
      <xdr:colOff>422275</xdr:colOff>
      <xdr:row>36</xdr:row>
      <xdr:rowOff>965835</xdr:rowOff>
    </xdr:to>
    <xdr:pic>
      <xdr:nvPicPr>
        <xdr:cNvPr id="62" name="Picture 64"/>
        <xdr:cNvPicPr/>
      </xdr:nvPicPr>
      <xdr:blipFill>
        <a:blip r:embed="rId50" cstate="print"/>
        <a:stretch>
          <a:fillRect/>
        </a:stretch>
      </xdr:blipFill>
      <xdr:spPr>
        <a:xfrm>
          <a:off x="191770" y="41190545"/>
          <a:ext cx="840105" cy="923290"/>
        </a:xfrm>
        <a:prstGeom prst="rect">
          <a:avLst/>
        </a:prstGeom>
      </xdr:spPr>
    </xdr:pic>
    <xdr:clientData/>
  </xdr:twoCellAnchor>
  <xdr:twoCellAnchor>
    <xdr:from>
      <xdr:col>0</xdr:col>
      <xdr:colOff>191770</xdr:colOff>
      <xdr:row>3</xdr:row>
      <xdr:rowOff>36830</xdr:rowOff>
    </xdr:from>
    <xdr:to>
      <xdr:col>1</xdr:col>
      <xdr:colOff>310515</xdr:colOff>
      <xdr:row>3</xdr:row>
      <xdr:rowOff>993140</xdr:rowOff>
    </xdr:to>
    <xdr:pic>
      <xdr:nvPicPr>
        <xdr:cNvPr id="66" name="Picture 68"/>
        <xdr:cNvPicPr/>
      </xdr:nvPicPr>
      <xdr:blipFill>
        <a:blip r:embed="rId51" cstate="print"/>
        <a:stretch>
          <a:fillRect/>
        </a:stretch>
      </xdr:blipFill>
      <xdr:spPr>
        <a:xfrm>
          <a:off x="191770" y="3465830"/>
          <a:ext cx="728345" cy="956310"/>
        </a:xfrm>
        <a:prstGeom prst="rect">
          <a:avLst/>
        </a:prstGeom>
      </xdr:spPr>
    </xdr:pic>
    <xdr:clientData/>
  </xdr:twoCellAnchor>
  <xdr:twoCellAnchor>
    <xdr:from>
      <xdr:col>0</xdr:col>
      <xdr:colOff>191770</xdr:colOff>
      <xdr:row>53</xdr:row>
      <xdr:rowOff>43815</xdr:rowOff>
    </xdr:from>
    <xdr:to>
      <xdr:col>1</xdr:col>
      <xdr:colOff>455930</xdr:colOff>
      <xdr:row>53</xdr:row>
      <xdr:rowOff>1022985</xdr:rowOff>
    </xdr:to>
    <xdr:pic>
      <xdr:nvPicPr>
        <xdr:cNvPr id="69" name="Picture 71"/>
        <xdr:cNvPicPr/>
      </xdr:nvPicPr>
      <xdr:blipFill>
        <a:blip r:embed="rId52" cstate="print"/>
        <a:stretch>
          <a:fillRect/>
        </a:stretch>
      </xdr:blipFill>
      <xdr:spPr>
        <a:xfrm>
          <a:off x="191770" y="60622815"/>
          <a:ext cx="873760" cy="979170"/>
        </a:xfrm>
        <a:prstGeom prst="rect">
          <a:avLst/>
        </a:prstGeom>
      </xdr:spPr>
    </xdr:pic>
    <xdr:clientData/>
  </xdr:twoCellAnchor>
  <xdr:twoCellAnchor>
    <xdr:from>
      <xdr:col>0</xdr:col>
      <xdr:colOff>191770</xdr:colOff>
      <xdr:row>43</xdr:row>
      <xdr:rowOff>35560</xdr:rowOff>
    </xdr:from>
    <xdr:to>
      <xdr:col>1</xdr:col>
      <xdr:colOff>512445</xdr:colOff>
      <xdr:row>43</xdr:row>
      <xdr:rowOff>1059180</xdr:rowOff>
    </xdr:to>
    <xdr:pic>
      <xdr:nvPicPr>
        <xdr:cNvPr id="70" name="Picture 72"/>
        <xdr:cNvPicPr/>
      </xdr:nvPicPr>
      <xdr:blipFill>
        <a:blip r:embed="rId53" cstate="print"/>
        <a:stretch>
          <a:fillRect/>
        </a:stretch>
      </xdr:blipFill>
      <xdr:spPr>
        <a:xfrm>
          <a:off x="191770" y="49184560"/>
          <a:ext cx="930275" cy="1023620"/>
        </a:xfrm>
        <a:prstGeom prst="rect">
          <a:avLst/>
        </a:prstGeom>
      </xdr:spPr>
    </xdr:pic>
    <xdr:clientData/>
  </xdr:twoCellAnchor>
  <xdr:twoCellAnchor>
    <xdr:from>
      <xdr:col>0</xdr:col>
      <xdr:colOff>191770</xdr:colOff>
      <xdr:row>53</xdr:row>
      <xdr:rowOff>44450</xdr:rowOff>
    </xdr:from>
    <xdr:to>
      <xdr:col>1</xdr:col>
      <xdr:colOff>589915</xdr:colOff>
      <xdr:row>54</xdr:row>
      <xdr:rowOff>48260</xdr:rowOff>
    </xdr:to>
    <xdr:pic>
      <xdr:nvPicPr>
        <xdr:cNvPr id="71" name="Picture 73"/>
        <xdr:cNvPicPr/>
      </xdr:nvPicPr>
      <xdr:blipFill>
        <a:blip r:embed="rId54" cstate="print"/>
        <a:stretch>
          <a:fillRect/>
        </a:stretch>
      </xdr:blipFill>
      <xdr:spPr>
        <a:xfrm>
          <a:off x="191770" y="60623450"/>
          <a:ext cx="1007745" cy="1146810"/>
        </a:xfrm>
        <a:prstGeom prst="rect">
          <a:avLst/>
        </a:prstGeom>
      </xdr:spPr>
    </xdr:pic>
    <xdr:clientData/>
  </xdr:twoCellAnchor>
  <xdr:twoCellAnchor>
    <xdr:from>
      <xdr:col>0</xdr:col>
      <xdr:colOff>191770</xdr:colOff>
      <xdr:row>27</xdr:row>
      <xdr:rowOff>43815</xdr:rowOff>
    </xdr:from>
    <xdr:to>
      <xdr:col>1</xdr:col>
      <xdr:colOff>354965</xdr:colOff>
      <xdr:row>27</xdr:row>
      <xdr:rowOff>1067435</xdr:rowOff>
    </xdr:to>
    <xdr:pic>
      <xdr:nvPicPr>
        <xdr:cNvPr id="73" name="Picture 75"/>
        <xdr:cNvPicPr/>
      </xdr:nvPicPr>
      <xdr:blipFill>
        <a:blip r:embed="rId55" cstate="print"/>
        <a:stretch>
          <a:fillRect/>
        </a:stretch>
      </xdr:blipFill>
      <xdr:spPr>
        <a:xfrm>
          <a:off x="191770" y="30904815"/>
          <a:ext cx="772795" cy="1023620"/>
        </a:xfrm>
        <a:prstGeom prst="rect">
          <a:avLst/>
        </a:prstGeom>
      </xdr:spPr>
    </xdr:pic>
    <xdr:clientData/>
  </xdr:twoCellAnchor>
  <xdr:twoCellAnchor>
    <xdr:from>
      <xdr:col>0</xdr:col>
      <xdr:colOff>191770</xdr:colOff>
      <xdr:row>56</xdr:row>
      <xdr:rowOff>43180</xdr:rowOff>
    </xdr:from>
    <xdr:to>
      <xdr:col>1</xdr:col>
      <xdr:colOff>589915</xdr:colOff>
      <xdr:row>57</xdr:row>
      <xdr:rowOff>46990</xdr:rowOff>
    </xdr:to>
    <xdr:pic>
      <xdr:nvPicPr>
        <xdr:cNvPr id="77" name="Picture 79"/>
        <xdr:cNvPicPr/>
      </xdr:nvPicPr>
      <xdr:blipFill>
        <a:blip r:embed="rId56" cstate="print"/>
        <a:stretch>
          <a:fillRect/>
        </a:stretch>
      </xdr:blipFill>
      <xdr:spPr>
        <a:xfrm>
          <a:off x="191770" y="64051180"/>
          <a:ext cx="1007745" cy="1146810"/>
        </a:xfrm>
        <a:prstGeom prst="rect">
          <a:avLst/>
        </a:prstGeom>
      </xdr:spPr>
    </xdr:pic>
    <xdr:clientData/>
  </xdr:twoCellAnchor>
  <xdr:twoCellAnchor>
    <xdr:from>
      <xdr:col>0</xdr:col>
      <xdr:colOff>191770</xdr:colOff>
      <xdr:row>10</xdr:row>
      <xdr:rowOff>44450</xdr:rowOff>
    </xdr:from>
    <xdr:to>
      <xdr:col>1</xdr:col>
      <xdr:colOff>589915</xdr:colOff>
      <xdr:row>10</xdr:row>
      <xdr:rowOff>48260</xdr:rowOff>
    </xdr:to>
    <xdr:pic>
      <xdr:nvPicPr>
        <xdr:cNvPr id="78" name="Picture 80"/>
        <xdr:cNvPicPr/>
      </xdr:nvPicPr>
      <xdr:blipFill>
        <a:blip r:embed="rId57" cstate="print"/>
        <a:stretch>
          <a:fillRect/>
        </a:stretch>
      </xdr:blipFill>
      <xdr:spPr>
        <a:xfrm>
          <a:off x="191770" y="11474450"/>
          <a:ext cx="1007745" cy="3810"/>
        </a:xfrm>
        <a:prstGeom prst="rect">
          <a:avLst/>
        </a:prstGeom>
      </xdr:spPr>
    </xdr:pic>
    <xdr:clientData/>
  </xdr:twoCellAnchor>
  <xdr:twoCellAnchor>
    <xdr:from>
      <xdr:col>0</xdr:col>
      <xdr:colOff>191770</xdr:colOff>
      <xdr:row>4</xdr:row>
      <xdr:rowOff>36830</xdr:rowOff>
    </xdr:from>
    <xdr:to>
      <xdr:col>1</xdr:col>
      <xdr:colOff>411480</xdr:colOff>
      <xdr:row>4</xdr:row>
      <xdr:rowOff>1072515</xdr:rowOff>
    </xdr:to>
    <xdr:pic>
      <xdr:nvPicPr>
        <xdr:cNvPr id="79" name="Picture 81"/>
        <xdr:cNvPicPr/>
      </xdr:nvPicPr>
      <xdr:blipFill>
        <a:blip r:embed="rId58" cstate="print"/>
        <a:stretch>
          <a:fillRect/>
        </a:stretch>
      </xdr:blipFill>
      <xdr:spPr>
        <a:xfrm>
          <a:off x="191770" y="4608830"/>
          <a:ext cx="829310" cy="1035685"/>
        </a:xfrm>
        <a:prstGeom prst="rect">
          <a:avLst/>
        </a:prstGeom>
      </xdr:spPr>
    </xdr:pic>
    <xdr:clientData/>
  </xdr:twoCellAnchor>
  <xdr:twoCellAnchor>
    <xdr:from>
      <xdr:col>0</xdr:col>
      <xdr:colOff>191770</xdr:colOff>
      <xdr:row>58</xdr:row>
      <xdr:rowOff>36195</xdr:rowOff>
    </xdr:from>
    <xdr:to>
      <xdr:col>1</xdr:col>
      <xdr:colOff>589915</xdr:colOff>
      <xdr:row>59</xdr:row>
      <xdr:rowOff>40005</xdr:rowOff>
    </xdr:to>
    <xdr:pic>
      <xdr:nvPicPr>
        <xdr:cNvPr id="81" name="Picture 83"/>
        <xdr:cNvPicPr/>
      </xdr:nvPicPr>
      <xdr:blipFill>
        <a:blip r:embed="rId59" cstate="print"/>
        <a:stretch>
          <a:fillRect/>
        </a:stretch>
      </xdr:blipFill>
      <xdr:spPr>
        <a:xfrm>
          <a:off x="191770" y="66330195"/>
          <a:ext cx="1007745" cy="1146810"/>
        </a:xfrm>
        <a:prstGeom prst="rect">
          <a:avLst/>
        </a:prstGeom>
      </xdr:spPr>
    </xdr:pic>
    <xdr:clientData/>
  </xdr:twoCellAnchor>
  <xdr:twoCellAnchor>
    <xdr:from>
      <xdr:col>0</xdr:col>
      <xdr:colOff>191770</xdr:colOff>
      <xdr:row>54</xdr:row>
      <xdr:rowOff>36830</xdr:rowOff>
    </xdr:from>
    <xdr:to>
      <xdr:col>1</xdr:col>
      <xdr:colOff>321310</xdr:colOff>
      <xdr:row>54</xdr:row>
      <xdr:rowOff>981710</xdr:rowOff>
    </xdr:to>
    <xdr:pic>
      <xdr:nvPicPr>
        <xdr:cNvPr id="82" name="Picture 84"/>
        <xdr:cNvPicPr/>
      </xdr:nvPicPr>
      <xdr:blipFill>
        <a:blip r:embed="rId60" cstate="print"/>
        <a:stretch>
          <a:fillRect/>
        </a:stretch>
      </xdr:blipFill>
      <xdr:spPr>
        <a:xfrm>
          <a:off x="191770" y="61758830"/>
          <a:ext cx="739140" cy="944880"/>
        </a:xfrm>
        <a:prstGeom prst="rect">
          <a:avLst/>
        </a:prstGeom>
      </xdr:spPr>
    </xdr:pic>
    <xdr:clientData/>
  </xdr:twoCellAnchor>
  <xdr:twoCellAnchor>
    <xdr:from>
      <xdr:col>0</xdr:col>
      <xdr:colOff>191770</xdr:colOff>
      <xdr:row>47</xdr:row>
      <xdr:rowOff>37465</xdr:rowOff>
    </xdr:from>
    <xdr:to>
      <xdr:col>1</xdr:col>
      <xdr:colOff>589915</xdr:colOff>
      <xdr:row>47</xdr:row>
      <xdr:rowOff>41275</xdr:rowOff>
    </xdr:to>
    <xdr:pic>
      <xdr:nvPicPr>
        <xdr:cNvPr id="83" name="Picture 85"/>
        <xdr:cNvPicPr/>
      </xdr:nvPicPr>
      <xdr:blipFill>
        <a:blip r:embed="rId61" cstate="print"/>
        <a:stretch>
          <a:fillRect/>
        </a:stretch>
      </xdr:blipFill>
      <xdr:spPr>
        <a:xfrm>
          <a:off x="191770" y="53758465"/>
          <a:ext cx="1007745" cy="3810"/>
        </a:xfrm>
        <a:prstGeom prst="rect">
          <a:avLst/>
        </a:prstGeom>
      </xdr:spPr>
    </xdr:pic>
    <xdr:clientData/>
  </xdr:twoCellAnchor>
  <xdr:twoCellAnchor>
    <xdr:from>
      <xdr:col>0</xdr:col>
      <xdr:colOff>191770</xdr:colOff>
      <xdr:row>50</xdr:row>
      <xdr:rowOff>36830</xdr:rowOff>
    </xdr:from>
    <xdr:to>
      <xdr:col>1</xdr:col>
      <xdr:colOff>511810</xdr:colOff>
      <xdr:row>50</xdr:row>
      <xdr:rowOff>960120</xdr:rowOff>
    </xdr:to>
    <xdr:pic>
      <xdr:nvPicPr>
        <xdr:cNvPr id="84" name="Picture 86"/>
        <xdr:cNvPicPr/>
      </xdr:nvPicPr>
      <xdr:blipFill>
        <a:blip r:embed="rId62" cstate="print"/>
        <a:stretch>
          <a:fillRect/>
        </a:stretch>
      </xdr:blipFill>
      <xdr:spPr>
        <a:xfrm>
          <a:off x="191770" y="57186830"/>
          <a:ext cx="929640" cy="923290"/>
        </a:xfrm>
        <a:prstGeom prst="rect">
          <a:avLst/>
        </a:prstGeom>
      </xdr:spPr>
    </xdr:pic>
    <xdr:clientData/>
  </xdr:twoCellAnchor>
  <xdr:twoCellAnchor>
    <xdr:from>
      <xdr:col>0</xdr:col>
      <xdr:colOff>191770</xdr:colOff>
      <xdr:row>47</xdr:row>
      <xdr:rowOff>42545</xdr:rowOff>
    </xdr:from>
    <xdr:to>
      <xdr:col>1</xdr:col>
      <xdr:colOff>467360</xdr:colOff>
      <xdr:row>47</xdr:row>
      <xdr:rowOff>1088390</xdr:rowOff>
    </xdr:to>
    <xdr:pic>
      <xdr:nvPicPr>
        <xdr:cNvPr id="85" name="Picture 87"/>
        <xdr:cNvPicPr/>
      </xdr:nvPicPr>
      <xdr:blipFill>
        <a:blip r:embed="rId63" cstate="print"/>
        <a:stretch>
          <a:fillRect/>
        </a:stretch>
      </xdr:blipFill>
      <xdr:spPr>
        <a:xfrm>
          <a:off x="191770" y="53763545"/>
          <a:ext cx="885190" cy="1045845"/>
        </a:xfrm>
        <a:prstGeom prst="rect">
          <a:avLst/>
        </a:prstGeom>
      </xdr:spPr>
    </xdr:pic>
    <xdr:clientData/>
  </xdr:twoCellAnchor>
  <xdr:twoCellAnchor>
    <xdr:from>
      <xdr:col>0</xdr:col>
      <xdr:colOff>191770</xdr:colOff>
      <xdr:row>62</xdr:row>
      <xdr:rowOff>36830</xdr:rowOff>
    </xdr:from>
    <xdr:to>
      <xdr:col>1</xdr:col>
      <xdr:colOff>411480</xdr:colOff>
      <xdr:row>62</xdr:row>
      <xdr:rowOff>1082675</xdr:rowOff>
    </xdr:to>
    <xdr:pic>
      <xdr:nvPicPr>
        <xdr:cNvPr id="89" name="Picture 91"/>
        <xdr:cNvPicPr/>
      </xdr:nvPicPr>
      <xdr:blipFill>
        <a:blip r:embed="rId64" cstate="print"/>
        <a:stretch>
          <a:fillRect/>
        </a:stretch>
      </xdr:blipFill>
      <xdr:spPr>
        <a:xfrm>
          <a:off x="191770" y="70902830"/>
          <a:ext cx="829310" cy="1045845"/>
        </a:xfrm>
        <a:prstGeom prst="rect">
          <a:avLst/>
        </a:prstGeom>
      </xdr:spPr>
    </xdr:pic>
    <xdr:clientData/>
  </xdr:twoCellAnchor>
  <xdr:twoCellAnchor>
    <xdr:from>
      <xdr:col>0</xdr:col>
      <xdr:colOff>191770</xdr:colOff>
      <xdr:row>55</xdr:row>
      <xdr:rowOff>35560</xdr:rowOff>
    </xdr:from>
    <xdr:to>
      <xdr:col>1</xdr:col>
      <xdr:colOff>511810</xdr:colOff>
      <xdr:row>55</xdr:row>
      <xdr:rowOff>1049020</xdr:rowOff>
    </xdr:to>
    <xdr:pic>
      <xdr:nvPicPr>
        <xdr:cNvPr id="96" name="Picture 99"/>
        <xdr:cNvPicPr/>
      </xdr:nvPicPr>
      <xdr:blipFill>
        <a:blip r:embed="rId65" cstate="print"/>
        <a:stretch>
          <a:fillRect/>
        </a:stretch>
      </xdr:blipFill>
      <xdr:spPr>
        <a:xfrm>
          <a:off x="191770" y="62900560"/>
          <a:ext cx="929640" cy="1013460"/>
        </a:xfrm>
        <a:prstGeom prst="rect">
          <a:avLst/>
        </a:prstGeom>
      </xdr:spPr>
    </xdr:pic>
    <xdr:clientData/>
  </xdr:twoCellAnchor>
</xdr:wsDr>
</file>

<file path=xl/drawings/drawing4.xml><?xml version="1.0" encoding="utf-8"?>
<xdr:wsDr xmlns:xdr="http://schemas.openxmlformats.org/drawingml/2006/spreadsheetDrawing" xmlns:r="http://schemas.openxmlformats.org/officeDocument/2006/relationships" xmlns:a="http://schemas.openxmlformats.org/drawingml/2006/main">
  <xdr:twoCellAnchor editAs="oneCell">
    <xdr:from>
      <xdr:col>2</xdr:col>
      <xdr:colOff>28575</xdr:colOff>
      <xdr:row>6</xdr:row>
      <xdr:rowOff>9525</xdr:rowOff>
    </xdr:from>
    <xdr:to>
      <xdr:col>2</xdr:col>
      <xdr:colOff>622300</xdr:colOff>
      <xdr:row>6</xdr:row>
      <xdr:rowOff>857885</xdr:rowOff>
    </xdr:to>
    <xdr:pic>
      <xdr:nvPicPr>
        <xdr:cNvPr id="2" name="图片 1"/>
        <xdr:cNvPicPr>
          <a:picLocks noChangeAspect="1"/>
        </xdr:cNvPicPr>
      </xdr:nvPicPr>
      <xdr:blipFill>
        <a:blip r:embed="rId1"/>
        <a:stretch>
          <a:fillRect/>
        </a:stretch>
      </xdr:blipFill>
      <xdr:spPr>
        <a:xfrm>
          <a:off x="1400175" y="1047750"/>
          <a:ext cx="593725" cy="848360"/>
        </a:xfrm>
        <a:prstGeom prst="rect">
          <a:avLst/>
        </a:prstGeom>
        <a:noFill/>
        <a:ln w="9525">
          <a:noFill/>
        </a:ln>
      </xdr:spPr>
    </xdr:pic>
    <xdr:clientData/>
  </xdr:twoCellAnchor>
  <xdr:twoCellAnchor editAs="oneCell">
    <xdr:from>
      <xdr:col>2</xdr:col>
      <xdr:colOff>85725</xdr:colOff>
      <xdr:row>9</xdr:row>
      <xdr:rowOff>38100</xdr:rowOff>
    </xdr:from>
    <xdr:to>
      <xdr:col>2</xdr:col>
      <xdr:colOff>592455</xdr:colOff>
      <xdr:row>9</xdr:row>
      <xdr:rowOff>705485</xdr:rowOff>
    </xdr:to>
    <xdr:pic>
      <xdr:nvPicPr>
        <xdr:cNvPr id="3" name="图片 2"/>
        <xdr:cNvPicPr>
          <a:picLocks noChangeAspect="1"/>
        </xdr:cNvPicPr>
      </xdr:nvPicPr>
      <xdr:blipFill>
        <a:blip r:embed="rId2"/>
        <a:stretch>
          <a:fillRect/>
        </a:stretch>
      </xdr:blipFill>
      <xdr:spPr>
        <a:xfrm>
          <a:off x="1457325" y="2359025"/>
          <a:ext cx="506730" cy="667385"/>
        </a:xfrm>
        <a:prstGeom prst="rect">
          <a:avLst/>
        </a:prstGeom>
        <a:noFill/>
        <a:ln w="9525">
          <a:noFill/>
        </a:ln>
      </xdr:spPr>
    </xdr:pic>
    <xdr:clientData/>
  </xdr:twoCellAnchor>
  <xdr:twoCellAnchor editAs="oneCell">
    <xdr:from>
      <xdr:col>2</xdr:col>
      <xdr:colOff>57150</xdr:colOff>
      <xdr:row>12</xdr:row>
      <xdr:rowOff>276225</xdr:rowOff>
    </xdr:from>
    <xdr:to>
      <xdr:col>2</xdr:col>
      <xdr:colOff>675005</xdr:colOff>
      <xdr:row>12</xdr:row>
      <xdr:rowOff>927735</xdr:rowOff>
    </xdr:to>
    <xdr:pic>
      <xdr:nvPicPr>
        <xdr:cNvPr id="4" name="图片 3"/>
        <xdr:cNvPicPr>
          <a:picLocks noChangeAspect="1"/>
        </xdr:cNvPicPr>
      </xdr:nvPicPr>
      <xdr:blipFill>
        <a:blip r:embed="rId3"/>
        <a:stretch>
          <a:fillRect/>
        </a:stretch>
      </xdr:blipFill>
      <xdr:spPr>
        <a:xfrm>
          <a:off x="1428750" y="3727450"/>
          <a:ext cx="617855" cy="651510"/>
        </a:xfrm>
        <a:prstGeom prst="rect">
          <a:avLst/>
        </a:prstGeom>
        <a:noFill/>
        <a:ln w="9525">
          <a:noFill/>
        </a:ln>
      </xdr:spPr>
    </xdr:pic>
    <xdr:clientData/>
  </xdr:twoCellAnchor>
</xdr:wsDr>
</file>

<file path=xl/drawings/drawing5.xml><?xml version="1.0" encoding="utf-8"?>
<xdr:wsDr xmlns:xdr="http://schemas.openxmlformats.org/drawingml/2006/spreadsheetDrawing" xmlns:r="http://schemas.openxmlformats.org/officeDocument/2006/relationships" xmlns:a="http://schemas.openxmlformats.org/drawingml/2006/main">
  <xdr:twoCellAnchor>
    <xdr:from>
      <xdr:col>0</xdr:col>
      <xdr:colOff>192000</xdr:colOff>
      <xdr:row>18</xdr:row>
      <xdr:rowOff>44999</xdr:rowOff>
    </xdr:from>
    <xdr:to>
      <xdr:col>0</xdr:col>
      <xdr:colOff>428800</xdr:colOff>
      <xdr:row>18</xdr:row>
      <xdr:rowOff>270000</xdr:rowOff>
    </xdr:to>
    <xdr:pic>
      <xdr:nvPicPr>
        <xdr:cNvPr id="2" name="Picture 1"/>
        <xdr:cNvPicPr>
          <a:picLocks noChangeAspect="1"/>
        </xdr:cNvPicPr>
      </xdr:nvPicPr>
      <xdr:blipFill>
        <a:blip r:embed="rId1" cstate="print"/>
        <a:stretch>
          <a:fillRect/>
        </a:stretch>
      </xdr:blipFill>
      <xdr:spPr>
        <a:xfrm>
          <a:off x="191770" y="5568950"/>
          <a:ext cx="236855" cy="225425"/>
        </a:xfrm>
        <a:prstGeom prst="rect">
          <a:avLst/>
        </a:prstGeom>
      </xdr:spPr>
    </xdr:pic>
    <xdr:clientData/>
  </xdr:twoCellAnchor>
  <xdr:twoCellAnchor>
    <xdr:from>
      <xdr:col>0</xdr:col>
      <xdr:colOff>192000</xdr:colOff>
      <xdr:row>4</xdr:row>
      <xdr:rowOff>44999</xdr:rowOff>
    </xdr:from>
    <xdr:to>
      <xdr:col>0</xdr:col>
      <xdr:colOff>428800</xdr:colOff>
      <xdr:row>4</xdr:row>
      <xdr:rowOff>270000</xdr:rowOff>
    </xdr:to>
    <xdr:pic>
      <xdr:nvPicPr>
        <xdr:cNvPr id="3" name="Picture 2"/>
        <xdr:cNvPicPr>
          <a:picLocks noChangeAspect="1"/>
        </xdr:cNvPicPr>
      </xdr:nvPicPr>
      <xdr:blipFill>
        <a:blip r:embed="rId2" cstate="print"/>
        <a:stretch>
          <a:fillRect/>
        </a:stretch>
      </xdr:blipFill>
      <xdr:spPr>
        <a:xfrm>
          <a:off x="191770" y="1301750"/>
          <a:ext cx="236855" cy="225425"/>
        </a:xfrm>
        <a:prstGeom prst="rect">
          <a:avLst/>
        </a:prstGeom>
      </xdr:spPr>
    </xdr:pic>
    <xdr:clientData/>
  </xdr:twoCellAnchor>
  <xdr:twoCellAnchor>
    <xdr:from>
      <xdr:col>0</xdr:col>
      <xdr:colOff>192000</xdr:colOff>
      <xdr:row>37</xdr:row>
      <xdr:rowOff>44999</xdr:rowOff>
    </xdr:from>
    <xdr:to>
      <xdr:col>0</xdr:col>
      <xdr:colOff>428800</xdr:colOff>
      <xdr:row>37</xdr:row>
      <xdr:rowOff>270000</xdr:rowOff>
    </xdr:to>
    <xdr:pic>
      <xdr:nvPicPr>
        <xdr:cNvPr id="4" name="Picture 3"/>
        <xdr:cNvPicPr>
          <a:picLocks noChangeAspect="1"/>
        </xdr:cNvPicPr>
      </xdr:nvPicPr>
      <xdr:blipFill>
        <a:blip r:embed="rId3" cstate="print"/>
        <a:stretch>
          <a:fillRect/>
        </a:stretch>
      </xdr:blipFill>
      <xdr:spPr>
        <a:xfrm>
          <a:off x="191770" y="11360150"/>
          <a:ext cx="236855" cy="225425"/>
        </a:xfrm>
        <a:prstGeom prst="rect">
          <a:avLst/>
        </a:prstGeom>
      </xdr:spPr>
    </xdr:pic>
    <xdr:clientData/>
  </xdr:twoCellAnchor>
  <xdr:twoCellAnchor>
    <xdr:from>
      <xdr:col>0</xdr:col>
      <xdr:colOff>192000</xdr:colOff>
      <xdr:row>14</xdr:row>
      <xdr:rowOff>45000</xdr:rowOff>
    </xdr:from>
    <xdr:to>
      <xdr:col>0</xdr:col>
      <xdr:colOff>428800</xdr:colOff>
      <xdr:row>14</xdr:row>
      <xdr:rowOff>270000</xdr:rowOff>
    </xdr:to>
    <xdr:pic>
      <xdr:nvPicPr>
        <xdr:cNvPr id="5" name="Picture 4"/>
        <xdr:cNvPicPr>
          <a:picLocks noChangeAspect="1"/>
        </xdr:cNvPicPr>
      </xdr:nvPicPr>
      <xdr:blipFill>
        <a:blip r:embed="rId4" cstate="print"/>
        <a:stretch>
          <a:fillRect/>
        </a:stretch>
      </xdr:blipFill>
      <xdr:spPr>
        <a:xfrm>
          <a:off x="191770" y="4349750"/>
          <a:ext cx="236855" cy="225425"/>
        </a:xfrm>
        <a:prstGeom prst="rect">
          <a:avLst/>
        </a:prstGeom>
      </xdr:spPr>
    </xdr:pic>
    <xdr:clientData/>
  </xdr:twoCellAnchor>
  <xdr:twoCellAnchor>
    <xdr:from>
      <xdr:col>0</xdr:col>
      <xdr:colOff>192000</xdr:colOff>
      <xdr:row>1</xdr:row>
      <xdr:rowOff>45000</xdr:rowOff>
    </xdr:from>
    <xdr:to>
      <xdr:col>0</xdr:col>
      <xdr:colOff>428800</xdr:colOff>
      <xdr:row>1</xdr:row>
      <xdr:rowOff>270000</xdr:rowOff>
    </xdr:to>
    <xdr:pic>
      <xdr:nvPicPr>
        <xdr:cNvPr id="6" name="Picture 5"/>
        <xdr:cNvPicPr>
          <a:picLocks noChangeAspect="1"/>
        </xdr:cNvPicPr>
      </xdr:nvPicPr>
      <xdr:blipFill>
        <a:blip r:embed="rId5" cstate="print"/>
        <a:stretch>
          <a:fillRect/>
        </a:stretch>
      </xdr:blipFill>
      <xdr:spPr>
        <a:xfrm>
          <a:off x="191770" y="387350"/>
          <a:ext cx="236855" cy="225425"/>
        </a:xfrm>
        <a:prstGeom prst="rect">
          <a:avLst/>
        </a:prstGeom>
      </xdr:spPr>
    </xdr:pic>
    <xdr:clientData/>
  </xdr:twoCellAnchor>
  <xdr:twoCellAnchor>
    <xdr:from>
      <xdr:col>0</xdr:col>
      <xdr:colOff>192000</xdr:colOff>
      <xdr:row>8</xdr:row>
      <xdr:rowOff>45000</xdr:rowOff>
    </xdr:from>
    <xdr:to>
      <xdr:col>0</xdr:col>
      <xdr:colOff>428800</xdr:colOff>
      <xdr:row>8</xdr:row>
      <xdr:rowOff>270000</xdr:rowOff>
    </xdr:to>
    <xdr:pic>
      <xdr:nvPicPr>
        <xdr:cNvPr id="7" name="Picture 6"/>
        <xdr:cNvPicPr>
          <a:picLocks noChangeAspect="1"/>
        </xdr:cNvPicPr>
      </xdr:nvPicPr>
      <xdr:blipFill>
        <a:blip r:embed="rId6" cstate="print"/>
        <a:stretch>
          <a:fillRect/>
        </a:stretch>
      </xdr:blipFill>
      <xdr:spPr>
        <a:xfrm>
          <a:off x="191770" y="2520950"/>
          <a:ext cx="236855" cy="225425"/>
        </a:xfrm>
        <a:prstGeom prst="rect">
          <a:avLst/>
        </a:prstGeom>
      </xdr:spPr>
    </xdr:pic>
    <xdr:clientData/>
  </xdr:twoCellAnchor>
  <xdr:twoCellAnchor>
    <xdr:from>
      <xdr:col>0</xdr:col>
      <xdr:colOff>192000</xdr:colOff>
      <xdr:row>47</xdr:row>
      <xdr:rowOff>45000</xdr:rowOff>
    </xdr:from>
    <xdr:to>
      <xdr:col>0</xdr:col>
      <xdr:colOff>428800</xdr:colOff>
      <xdr:row>47</xdr:row>
      <xdr:rowOff>270000</xdr:rowOff>
    </xdr:to>
    <xdr:pic>
      <xdr:nvPicPr>
        <xdr:cNvPr id="8" name="Picture 7"/>
        <xdr:cNvPicPr>
          <a:picLocks noChangeAspect="1"/>
        </xdr:cNvPicPr>
      </xdr:nvPicPr>
      <xdr:blipFill>
        <a:blip r:embed="rId7" cstate="print"/>
        <a:stretch>
          <a:fillRect/>
        </a:stretch>
      </xdr:blipFill>
      <xdr:spPr>
        <a:xfrm>
          <a:off x="191770" y="14408150"/>
          <a:ext cx="236855" cy="225425"/>
        </a:xfrm>
        <a:prstGeom prst="rect">
          <a:avLst/>
        </a:prstGeom>
      </xdr:spPr>
    </xdr:pic>
    <xdr:clientData/>
  </xdr:twoCellAnchor>
  <xdr:twoCellAnchor>
    <xdr:from>
      <xdr:col>0</xdr:col>
      <xdr:colOff>192000</xdr:colOff>
      <xdr:row>79</xdr:row>
      <xdr:rowOff>45000</xdr:rowOff>
    </xdr:from>
    <xdr:to>
      <xdr:col>0</xdr:col>
      <xdr:colOff>428800</xdr:colOff>
      <xdr:row>79</xdr:row>
      <xdr:rowOff>270000</xdr:rowOff>
    </xdr:to>
    <xdr:pic>
      <xdr:nvPicPr>
        <xdr:cNvPr id="9" name="Picture 8"/>
        <xdr:cNvPicPr>
          <a:picLocks noChangeAspect="1"/>
        </xdr:cNvPicPr>
      </xdr:nvPicPr>
      <xdr:blipFill>
        <a:blip r:embed="rId8" cstate="print"/>
        <a:stretch>
          <a:fillRect/>
        </a:stretch>
      </xdr:blipFill>
      <xdr:spPr>
        <a:xfrm>
          <a:off x="191770" y="24161750"/>
          <a:ext cx="236855" cy="225425"/>
        </a:xfrm>
        <a:prstGeom prst="rect">
          <a:avLst/>
        </a:prstGeom>
      </xdr:spPr>
    </xdr:pic>
    <xdr:clientData/>
  </xdr:twoCellAnchor>
  <xdr:twoCellAnchor>
    <xdr:from>
      <xdr:col>0</xdr:col>
      <xdr:colOff>192000</xdr:colOff>
      <xdr:row>17</xdr:row>
      <xdr:rowOff>45000</xdr:rowOff>
    </xdr:from>
    <xdr:to>
      <xdr:col>0</xdr:col>
      <xdr:colOff>428800</xdr:colOff>
      <xdr:row>17</xdr:row>
      <xdr:rowOff>270000</xdr:rowOff>
    </xdr:to>
    <xdr:pic>
      <xdr:nvPicPr>
        <xdr:cNvPr id="10" name="Picture 9"/>
        <xdr:cNvPicPr>
          <a:picLocks noChangeAspect="1"/>
        </xdr:cNvPicPr>
      </xdr:nvPicPr>
      <xdr:blipFill>
        <a:blip r:embed="rId9" cstate="print"/>
        <a:stretch>
          <a:fillRect/>
        </a:stretch>
      </xdr:blipFill>
      <xdr:spPr>
        <a:xfrm>
          <a:off x="191770" y="5264150"/>
          <a:ext cx="236855" cy="225425"/>
        </a:xfrm>
        <a:prstGeom prst="rect">
          <a:avLst/>
        </a:prstGeom>
      </xdr:spPr>
    </xdr:pic>
    <xdr:clientData/>
  </xdr:twoCellAnchor>
  <xdr:twoCellAnchor>
    <xdr:from>
      <xdr:col>0</xdr:col>
      <xdr:colOff>192000</xdr:colOff>
      <xdr:row>86</xdr:row>
      <xdr:rowOff>45000</xdr:rowOff>
    </xdr:from>
    <xdr:to>
      <xdr:col>0</xdr:col>
      <xdr:colOff>428800</xdr:colOff>
      <xdr:row>86</xdr:row>
      <xdr:rowOff>270000</xdr:rowOff>
    </xdr:to>
    <xdr:pic>
      <xdr:nvPicPr>
        <xdr:cNvPr id="11" name="Picture 10"/>
        <xdr:cNvPicPr>
          <a:picLocks noChangeAspect="1"/>
        </xdr:cNvPicPr>
      </xdr:nvPicPr>
      <xdr:blipFill>
        <a:blip r:embed="rId10" cstate="print"/>
        <a:stretch>
          <a:fillRect/>
        </a:stretch>
      </xdr:blipFill>
      <xdr:spPr>
        <a:xfrm>
          <a:off x="191770" y="26295350"/>
          <a:ext cx="236855" cy="225425"/>
        </a:xfrm>
        <a:prstGeom prst="rect">
          <a:avLst/>
        </a:prstGeom>
      </xdr:spPr>
    </xdr:pic>
    <xdr:clientData/>
  </xdr:twoCellAnchor>
  <xdr:twoCellAnchor>
    <xdr:from>
      <xdr:col>0</xdr:col>
      <xdr:colOff>192000</xdr:colOff>
      <xdr:row>3</xdr:row>
      <xdr:rowOff>45000</xdr:rowOff>
    </xdr:from>
    <xdr:to>
      <xdr:col>0</xdr:col>
      <xdr:colOff>428800</xdr:colOff>
      <xdr:row>3</xdr:row>
      <xdr:rowOff>270000</xdr:rowOff>
    </xdr:to>
    <xdr:pic>
      <xdr:nvPicPr>
        <xdr:cNvPr id="12" name="Picture 11"/>
        <xdr:cNvPicPr>
          <a:picLocks noChangeAspect="1"/>
        </xdr:cNvPicPr>
      </xdr:nvPicPr>
      <xdr:blipFill>
        <a:blip r:embed="rId11" cstate="print"/>
        <a:stretch>
          <a:fillRect/>
        </a:stretch>
      </xdr:blipFill>
      <xdr:spPr>
        <a:xfrm>
          <a:off x="191770" y="996950"/>
          <a:ext cx="236855" cy="225425"/>
        </a:xfrm>
        <a:prstGeom prst="rect">
          <a:avLst/>
        </a:prstGeom>
      </xdr:spPr>
    </xdr:pic>
    <xdr:clientData/>
  </xdr:twoCellAnchor>
  <xdr:twoCellAnchor>
    <xdr:from>
      <xdr:col>0</xdr:col>
      <xdr:colOff>192000</xdr:colOff>
      <xdr:row>7</xdr:row>
      <xdr:rowOff>45000</xdr:rowOff>
    </xdr:from>
    <xdr:to>
      <xdr:col>0</xdr:col>
      <xdr:colOff>428800</xdr:colOff>
      <xdr:row>7</xdr:row>
      <xdr:rowOff>270000</xdr:rowOff>
    </xdr:to>
    <xdr:pic>
      <xdr:nvPicPr>
        <xdr:cNvPr id="13" name="Picture 12"/>
        <xdr:cNvPicPr>
          <a:picLocks noChangeAspect="1"/>
        </xdr:cNvPicPr>
      </xdr:nvPicPr>
      <xdr:blipFill>
        <a:blip r:embed="rId12" cstate="print"/>
        <a:stretch>
          <a:fillRect/>
        </a:stretch>
      </xdr:blipFill>
      <xdr:spPr>
        <a:xfrm>
          <a:off x="191770" y="2216150"/>
          <a:ext cx="236855" cy="225425"/>
        </a:xfrm>
        <a:prstGeom prst="rect">
          <a:avLst/>
        </a:prstGeom>
      </xdr:spPr>
    </xdr:pic>
    <xdr:clientData/>
  </xdr:twoCellAnchor>
  <xdr:twoCellAnchor>
    <xdr:from>
      <xdr:col>0</xdr:col>
      <xdr:colOff>192000</xdr:colOff>
      <xdr:row>41</xdr:row>
      <xdr:rowOff>45000</xdr:rowOff>
    </xdr:from>
    <xdr:to>
      <xdr:col>0</xdr:col>
      <xdr:colOff>428800</xdr:colOff>
      <xdr:row>41</xdr:row>
      <xdr:rowOff>270000</xdr:rowOff>
    </xdr:to>
    <xdr:pic>
      <xdr:nvPicPr>
        <xdr:cNvPr id="14" name="Picture 13"/>
        <xdr:cNvPicPr>
          <a:picLocks noChangeAspect="1"/>
        </xdr:cNvPicPr>
      </xdr:nvPicPr>
      <xdr:blipFill>
        <a:blip r:embed="rId13" cstate="print"/>
        <a:stretch>
          <a:fillRect/>
        </a:stretch>
      </xdr:blipFill>
      <xdr:spPr>
        <a:xfrm>
          <a:off x="191770" y="12579350"/>
          <a:ext cx="236855" cy="225425"/>
        </a:xfrm>
        <a:prstGeom prst="rect">
          <a:avLst/>
        </a:prstGeom>
      </xdr:spPr>
    </xdr:pic>
    <xdr:clientData/>
  </xdr:twoCellAnchor>
  <xdr:twoCellAnchor>
    <xdr:from>
      <xdr:col>0</xdr:col>
      <xdr:colOff>192000</xdr:colOff>
      <xdr:row>22</xdr:row>
      <xdr:rowOff>45000</xdr:rowOff>
    </xdr:from>
    <xdr:to>
      <xdr:col>0</xdr:col>
      <xdr:colOff>428800</xdr:colOff>
      <xdr:row>22</xdr:row>
      <xdr:rowOff>270000</xdr:rowOff>
    </xdr:to>
    <xdr:pic>
      <xdr:nvPicPr>
        <xdr:cNvPr id="15" name="Picture 14"/>
        <xdr:cNvPicPr>
          <a:picLocks noChangeAspect="1"/>
        </xdr:cNvPicPr>
      </xdr:nvPicPr>
      <xdr:blipFill>
        <a:blip r:embed="rId14" cstate="print"/>
        <a:stretch>
          <a:fillRect/>
        </a:stretch>
      </xdr:blipFill>
      <xdr:spPr>
        <a:xfrm>
          <a:off x="191770" y="6788150"/>
          <a:ext cx="236855" cy="225425"/>
        </a:xfrm>
        <a:prstGeom prst="rect">
          <a:avLst/>
        </a:prstGeom>
      </xdr:spPr>
    </xdr:pic>
    <xdr:clientData/>
  </xdr:twoCellAnchor>
  <xdr:twoCellAnchor>
    <xdr:from>
      <xdr:col>0</xdr:col>
      <xdr:colOff>192000</xdr:colOff>
      <xdr:row>6</xdr:row>
      <xdr:rowOff>45000</xdr:rowOff>
    </xdr:from>
    <xdr:to>
      <xdr:col>0</xdr:col>
      <xdr:colOff>428800</xdr:colOff>
      <xdr:row>6</xdr:row>
      <xdr:rowOff>270000</xdr:rowOff>
    </xdr:to>
    <xdr:pic>
      <xdr:nvPicPr>
        <xdr:cNvPr id="16" name="Picture 15"/>
        <xdr:cNvPicPr>
          <a:picLocks noChangeAspect="1"/>
        </xdr:cNvPicPr>
      </xdr:nvPicPr>
      <xdr:blipFill>
        <a:blip r:embed="rId15" cstate="print"/>
        <a:stretch>
          <a:fillRect/>
        </a:stretch>
      </xdr:blipFill>
      <xdr:spPr>
        <a:xfrm>
          <a:off x="191770" y="1911350"/>
          <a:ext cx="236855" cy="225425"/>
        </a:xfrm>
        <a:prstGeom prst="rect">
          <a:avLst/>
        </a:prstGeom>
      </xdr:spPr>
    </xdr:pic>
    <xdr:clientData/>
  </xdr:twoCellAnchor>
  <xdr:twoCellAnchor>
    <xdr:from>
      <xdr:col>0</xdr:col>
      <xdr:colOff>192000</xdr:colOff>
      <xdr:row>57</xdr:row>
      <xdr:rowOff>44999</xdr:rowOff>
    </xdr:from>
    <xdr:to>
      <xdr:col>0</xdr:col>
      <xdr:colOff>428800</xdr:colOff>
      <xdr:row>57</xdr:row>
      <xdr:rowOff>269999</xdr:rowOff>
    </xdr:to>
    <xdr:pic>
      <xdr:nvPicPr>
        <xdr:cNvPr id="17" name="Picture 16"/>
        <xdr:cNvPicPr>
          <a:picLocks noChangeAspect="1"/>
        </xdr:cNvPicPr>
      </xdr:nvPicPr>
      <xdr:blipFill>
        <a:blip r:embed="rId16" cstate="print"/>
        <a:stretch>
          <a:fillRect/>
        </a:stretch>
      </xdr:blipFill>
      <xdr:spPr>
        <a:xfrm>
          <a:off x="191770" y="17456150"/>
          <a:ext cx="236855" cy="225425"/>
        </a:xfrm>
        <a:prstGeom prst="rect">
          <a:avLst/>
        </a:prstGeom>
      </xdr:spPr>
    </xdr:pic>
    <xdr:clientData/>
  </xdr:twoCellAnchor>
  <xdr:twoCellAnchor>
    <xdr:from>
      <xdr:col>0</xdr:col>
      <xdr:colOff>192000</xdr:colOff>
      <xdr:row>30</xdr:row>
      <xdr:rowOff>44999</xdr:rowOff>
    </xdr:from>
    <xdr:to>
      <xdr:col>0</xdr:col>
      <xdr:colOff>428800</xdr:colOff>
      <xdr:row>30</xdr:row>
      <xdr:rowOff>269999</xdr:rowOff>
    </xdr:to>
    <xdr:pic>
      <xdr:nvPicPr>
        <xdr:cNvPr id="18" name="Picture 17"/>
        <xdr:cNvPicPr>
          <a:picLocks noChangeAspect="1"/>
        </xdr:cNvPicPr>
      </xdr:nvPicPr>
      <xdr:blipFill>
        <a:blip r:embed="rId17" cstate="print"/>
        <a:stretch>
          <a:fillRect/>
        </a:stretch>
      </xdr:blipFill>
      <xdr:spPr>
        <a:xfrm>
          <a:off x="191770" y="9226550"/>
          <a:ext cx="236855" cy="225425"/>
        </a:xfrm>
        <a:prstGeom prst="rect">
          <a:avLst/>
        </a:prstGeom>
      </xdr:spPr>
    </xdr:pic>
    <xdr:clientData/>
  </xdr:twoCellAnchor>
  <xdr:twoCellAnchor>
    <xdr:from>
      <xdr:col>0</xdr:col>
      <xdr:colOff>192000</xdr:colOff>
      <xdr:row>55</xdr:row>
      <xdr:rowOff>44999</xdr:rowOff>
    </xdr:from>
    <xdr:to>
      <xdr:col>0</xdr:col>
      <xdr:colOff>428800</xdr:colOff>
      <xdr:row>55</xdr:row>
      <xdr:rowOff>269999</xdr:rowOff>
    </xdr:to>
    <xdr:pic>
      <xdr:nvPicPr>
        <xdr:cNvPr id="19" name="Picture 18"/>
        <xdr:cNvPicPr>
          <a:picLocks noChangeAspect="1"/>
        </xdr:cNvPicPr>
      </xdr:nvPicPr>
      <xdr:blipFill>
        <a:blip r:embed="rId18" cstate="print"/>
        <a:stretch>
          <a:fillRect/>
        </a:stretch>
      </xdr:blipFill>
      <xdr:spPr>
        <a:xfrm>
          <a:off x="191770" y="16846550"/>
          <a:ext cx="236855" cy="225425"/>
        </a:xfrm>
        <a:prstGeom prst="rect">
          <a:avLst/>
        </a:prstGeom>
      </xdr:spPr>
    </xdr:pic>
    <xdr:clientData/>
  </xdr:twoCellAnchor>
  <xdr:twoCellAnchor>
    <xdr:from>
      <xdr:col>0</xdr:col>
      <xdr:colOff>192000</xdr:colOff>
      <xdr:row>10</xdr:row>
      <xdr:rowOff>44999</xdr:rowOff>
    </xdr:from>
    <xdr:to>
      <xdr:col>0</xdr:col>
      <xdr:colOff>428800</xdr:colOff>
      <xdr:row>10</xdr:row>
      <xdr:rowOff>269999</xdr:rowOff>
    </xdr:to>
    <xdr:pic>
      <xdr:nvPicPr>
        <xdr:cNvPr id="20" name="Picture 19"/>
        <xdr:cNvPicPr>
          <a:picLocks noChangeAspect="1"/>
        </xdr:cNvPicPr>
      </xdr:nvPicPr>
      <xdr:blipFill>
        <a:blip r:embed="rId19" cstate="print"/>
        <a:stretch>
          <a:fillRect/>
        </a:stretch>
      </xdr:blipFill>
      <xdr:spPr>
        <a:xfrm>
          <a:off x="191770" y="3130550"/>
          <a:ext cx="236855" cy="225425"/>
        </a:xfrm>
        <a:prstGeom prst="rect">
          <a:avLst/>
        </a:prstGeom>
      </xdr:spPr>
    </xdr:pic>
    <xdr:clientData/>
  </xdr:twoCellAnchor>
  <xdr:twoCellAnchor>
    <xdr:from>
      <xdr:col>0</xdr:col>
      <xdr:colOff>192000</xdr:colOff>
      <xdr:row>27</xdr:row>
      <xdr:rowOff>44999</xdr:rowOff>
    </xdr:from>
    <xdr:to>
      <xdr:col>0</xdr:col>
      <xdr:colOff>428800</xdr:colOff>
      <xdr:row>27</xdr:row>
      <xdr:rowOff>269999</xdr:rowOff>
    </xdr:to>
    <xdr:pic>
      <xdr:nvPicPr>
        <xdr:cNvPr id="21" name="Picture 20"/>
        <xdr:cNvPicPr>
          <a:picLocks noChangeAspect="1"/>
        </xdr:cNvPicPr>
      </xdr:nvPicPr>
      <xdr:blipFill>
        <a:blip r:embed="rId20" cstate="print"/>
        <a:stretch>
          <a:fillRect/>
        </a:stretch>
      </xdr:blipFill>
      <xdr:spPr>
        <a:xfrm>
          <a:off x="191770" y="8312150"/>
          <a:ext cx="236855" cy="225425"/>
        </a:xfrm>
        <a:prstGeom prst="rect">
          <a:avLst/>
        </a:prstGeom>
      </xdr:spPr>
    </xdr:pic>
    <xdr:clientData/>
  </xdr:twoCellAnchor>
  <xdr:twoCellAnchor>
    <xdr:from>
      <xdr:col>0</xdr:col>
      <xdr:colOff>192000</xdr:colOff>
      <xdr:row>19</xdr:row>
      <xdr:rowOff>44999</xdr:rowOff>
    </xdr:from>
    <xdr:to>
      <xdr:col>0</xdr:col>
      <xdr:colOff>428800</xdr:colOff>
      <xdr:row>19</xdr:row>
      <xdr:rowOff>269999</xdr:rowOff>
    </xdr:to>
    <xdr:pic>
      <xdr:nvPicPr>
        <xdr:cNvPr id="22" name="Picture 21"/>
        <xdr:cNvPicPr>
          <a:picLocks noChangeAspect="1"/>
        </xdr:cNvPicPr>
      </xdr:nvPicPr>
      <xdr:blipFill>
        <a:blip r:embed="rId21" cstate="print"/>
        <a:stretch>
          <a:fillRect/>
        </a:stretch>
      </xdr:blipFill>
      <xdr:spPr>
        <a:xfrm>
          <a:off x="191770" y="5873750"/>
          <a:ext cx="236855" cy="225425"/>
        </a:xfrm>
        <a:prstGeom prst="rect">
          <a:avLst/>
        </a:prstGeom>
      </xdr:spPr>
    </xdr:pic>
    <xdr:clientData/>
  </xdr:twoCellAnchor>
  <xdr:twoCellAnchor>
    <xdr:from>
      <xdr:col>0</xdr:col>
      <xdr:colOff>192000</xdr:colOff>
      <xdr:row>54</xdr:row>
      <xdr:rowOff>44999</xdr:rowOff>
    </xdr:from>
    <xdr:to>
      <xdr:col>0</xdr:col>
      <xdr:colOff>428800</xdr:colOff>
      <xdr:row>54</xdr:row>
      <xdr:rowOff>269999</xdr:rowOff>
    </xdr:to>
    <xdr:pic>
      <xdr:nvPicPr>
        <xdr:cNvPr id="23" name="Picture 22"/>
        <xdr:cNvPicPr>
          <a:picLocks noChangeAspect="1"/>
        </xdr:cNvPicPr>
      </xdr:nvPicPr>
      <xdr:blipFill>
        <a:blip r:embed="rId22" cstate="print"/>
        <a:stretch>
          <a:fillRect/>
        </a:stretch>
      </xdr:blipFill>
      <xdr:spPr>
        <a:xfrm>
          <a:off x="191770" y="16541750"/>
          <a:ext cx="236855" cy="225425"/>
        </a:xfrm>
        <a:prstGeom prst="rect">
          <a:avLst/>
        </a:prstGeom>
      </xdr:spPr>
    </xdr:pic>
    <xdr:clientData/>
  </xdr:twoCellAnchor>
  <xdr:twoCellAnchor>
    <xdr:from>
      <xdr:col>0</xdr:col>
      <xdr:colOff>192000</xdr:colOff>
      <xdr:row>35</xdr:row>
      <xdr:rowOff>44999</xdr:rowOff>
    </xdr:from>
    <xdr:to>
      <xdr:col>0</xdr:col>
      <xdr:colOff>428800</xdr:colOff>
      <xdr:row>35</xdr:row>
      <xdr:rowOff>269999</xdr:rowOff>
    </xdr:to>
    <xdr:pic>
      <xdr:nvPicPr>
        <xdr:cNvPr id="24" name="Picture 23"/>
        <xdr:cNvPicPr>
          <a:picLocks noChangeAspect="1"/>
        </xdr:cNvPicPr>
      </xdr:nvPicPr>
      <xdr:blipFill>
        <a:blip r:embed="rId23" cstate="print"/>
        <a:stretch>
          <a:fillRect/>
        </a:stretch>
      </xdr:blipFill>
      <xdr:spPr>
        <a:xfrm>
          <a:off x="191770" y="10750550"/>
          <a:ext cx="236855" cy="225425"/>
        </a:xfrm>
        <a:prstGeom prst="rect">
          <a:avLst/>
        </a:prstGeom>
      </xdr:spPr>
    </xdr:pic>
    <xdr:clientData/>
  </xdr:twoCellAnchor>
  <xdr:twoCellAnchor>
    <xdr:from>
      <xdr:col>0</xdr:col>
      <xdr:colOff>192000</xdr:colOff>
      <xdr:row>43</xdr:row>
      <xdr:rowOff>44999</xdr:rowOff>
    </xdr:from>
    <xdr:to>
      <xdr:col>0</xdr:col>
      <xdr:colOff>428800</xdr:colOff>
      <xdr:row>43</xdr:row>
      <xdr:rowOff>269999</xdr:rowOff>
    </xdr:to>
    <xdr:pic>
      <xdr:nvPicPr>
        <xdr:cNvPr id="25" name="Picture 24"/>
        <xdr:cNvPicPr>
          <a:picLocks noChangeAspect="1"/>
        </xdr:cNvPicPr>
      </xdr:nvPicPr>
      <xdr:blipFill>
        <a:blip r:embed="rId24" cstate="print"/>
        <a:stretch>
          <a:fillRect/>
        </a:stretch>
      </xdr:blipFill>
      <xdr:spPr>
        <a:xfrm>
          <a:off x="191770" y="13188950"/>
          <a:ext cx="236855" cy="225425"/>
        </a:xfrm>
        <a:prstGeom prst="rect">
          <a:avLst/>
        </a:prstGeom>
      </xdr:spPr>
    </xdr:pic>
    <xdr:clientData/>
  </xdr:twoCellAnchor>
  <xdr:twoCellAnchor>
    <xdr:from>
      <xdr:col>0</xdr:col>
      <xdr:colOff>192000</xdr:colOff>
      <xdr:row>20</xdr:row>
      <xdr:rowOff>44999</xdr:rowOff>
    </xdr:from>
    <xdr:to>
      <xdr:col>0</xdr:col>
      <xdr:colOff>428800</xdr:colOff>
      <xdr:row>20</xdr:row>
      <xdr:rowOff>269999</xdr:rowOff>
    </xdr:to>
    <xdr:pic>
      <xdr:nvPicPr>
        <xdr:cNvPr id="26" name="Picture 25"/>
        <xdr:cNvPicPr>
          <a:picLocks noChangeAspect="1"/>
        </xdr:cNvPicPr>
      </xdr:nvPicPr>
      <xdr:blipFill>
        <a:blip r:embed="rId25" cstate="print"/>
        <a:stretch>
          <a:fillRect/>
        </a:stretch>
      </xdr:blipFill>
      <xdr:spPr>
        <a:xfrm>
          <a:off x="191770" y="6178550"/>
          <a:ext cx="236855" cy="225425"/>
        </a:xfrm>
        <a:prstGeom prst="rect">
          <a:avLst/>
        </a:prstGeom>
      </xdr:spPr>
    </xdr:pic>
    <xdr:clientData/>
  </xdr:twoCellAnchor>
  <xdr:twoCellAnchor>
    <xdr:from>
      <xdr:col>0</xdr:col>
      <xdr:colOff>192000</xdr:colOff>
      <xdr:row>23</xdr:row>
      <xdr:rowOff>44999</xdr:rowOff>
    </xdr:from>
    <xdr:to>
      <xdr:col>0</xdr:col>
      <xdr:colOff>428800</xdr:colOff>
      <xdr:row>23</xdr:row>
      <xdr:rowOff>269999</xdr:rowOff>
    </xdr:to>
    <xdr:pic>
      <xdr:nvPicPr>
        <xdr:cNvPr id="27" name="Picture 26"/>
        <xdr:cNvPicPr>
          <a:picLocks noChangeAspect="1"/>
        </xdr:cNvPicPr>
      </xdr:nvPicPr>
      <xdr:blipFill>
        <a:blip r:embed="rId26" cstate="print"/>
        <a:stretch>
          <a:fillRect/>
        </a:stretch>
      </xdr:blipFill>
      <xdr:spPr>
        <a:xfrm>
          <a:off x="191770" y="7092950"/>
          <a:ext cx="236855" cy="225425"/>
        </a:xfrm>
        <a:prstGeom prst="rect">
          <a:avLst/>
        </a:prstGeom>
      </xdr:spPr>
    </xdr:pic>
    <xdr:clientData/>
  </xdr:twoCellAnchor>
  <xdr:twoCellAnchor>
    <xdr:from>
      <xdr:col>0</xdr:col>
      <xdr:colOff>192000</xdr:colOff>
      <xdr:row>25</xdr:row>
      <xdr:rowOff>44999</xdr:rowOff>
    </xdr:from>
    <xdr:to>
      <xdr:col>0</xdr:col>
      <xdr:colOff>428800</xdr:colOff>
      <xdr:row>25</xdr:row>
      <xdr:rowOff>269999</xdr:rowOff>
    </xdr:to>
    <xdr:pic>
      <xdr:nvPicPr>
        <xdr:cNvPr id="28" name="Picture 27"/>
        <xdr:cNvPicPr>
          <a:picLocks noChangeAspect="1"/>
        </xdr:cNvPicPr>
      </xdr:nvPicPr>
      <xdr:blipFill>
        <a:blip r:embed="rId27" cstate="print"/>
        <a:stretch>
          <a:fillRect/>
        </a:stretch>
      </xdr:blipFill>
      <xdr:spPr>
        <a:xfrm>
          <a:off x="191770" y="7702550"/>
          <a:ext cx="236855" cy="225425"/>
        </a:xfrm>
        <a:prstGeom prst="rect">
          <a:avLst/>
        </a:prstGeom>
      </xdr:spPr>
    </xdr:pic>
    <xdr:clientData/>
  </xdr:twoCellAnchor>
  <xdr:twoCellAnchor>
    <xdr:from>
      <xdr:col>0</xdr:col>
      <xdr:colOff>192000</xdr:colOff>
      <xdr:row>9</xdr:row>
      <xdr:rowOff>44999</xdr:rowOff>
    </xdr:from>
    <xdr:to>
      <xdr:col>0</xdr:col>
      <xdr:colOff>428800</xdr:colOff>
      <xdr:row>9</xdr:row>
      <xdr:rowOff>269999</xdr:rowOff>
    </xdr:to>
    <xdr:pic>
      <xdr:nvPicPr>
        <xdr:cNvPr id="29" name="Picture 28"/>
        <xdr:cNvPicPr>
          <a:picLocks noChangeAspect="1"/>
        </xdr:cNvPicPr>
      </xdr:nvPicPr>
      <xdr:blipFill>
        <a:blip r:embed="rId28" cstate="print"/>
        <a:stretch>
          <a:fillRect/>
        </a:stretch>
      </xdr:blipFill>
      <xdr:spPr>
        <a:xfrm>
          <a:off x="191770" y="2825750"/>
          <a:ext cx="236855" cy="225425"/>
        </a:xfrm>
        <a:prstGeom prst="rect">
          <a:avLst/>
        </a:prstGeom>
      </xdr:spPr>
    </xdr:pic>
    <xdr:clientData/>
  </xdr:twoCellAnchor>
  <xdr:twoCellAnchor>
    <xdr:from>
      <xdr:col>0</xdr:col>
      <xdr:colOff>192000</xdr:colOff>
      <xdr:row>13</xdr:row>
      <xdr:rowOff>44999</xdr:rowOff>
    </xdr:from>
    <xdr:to>
      <xdr:col>0</xdr:col>
      <xdr:colOff>428800</xdr:colOff>
      <xdr:row>13</xdr:row>
      <xdr:rowOff>269999</xdr:rowOff>
    </xdr:to>
    <xdr:pic>
      <xdr:nvPicPr>
        <xdr:cNvPr id="30" name="Picture 29"/>
        <xdr:cNvPicPr>
          <a:picLocks noChangeAspect="1"/>
        </xdr:cNvPicPr>
      </xdr:nvPicPr>
      <xdr:blipFill>
        <a:blip r:embed="rId29" cstate="print"/>
        <a:stretch>
          <a:fillRect/>
        </a:stretch>
      </xdr:blipFill>
      <xdr:spPr>
        <a:xfrm>
          <a:off x="191770" y="4044950"/>
          <a:ext cx="236855" cy="225425"/>
        </a:xfrm>
        <a:prstGeom prst="rect">
          <a:avLst/>
        </a:prstGeom>
      </xdr:spPr>
    </xdr:pic>
    <xdr:clientData/>
  </xdr:twoCellAnchor>
  <xdr:twoCellAnchor>
    <xdr:from>
      <xdr:col>0</xdr:col>
      <xdr:colOff>192000</xdr:colOff>
      <xdr:row>46</xdr:row>
      <xdr:rowOff>44999</xdr:rowOff>
    </xdr:from>
    <xdr:to>
      <xdr:col>0</xdr:col>
      <xdr:colOff>428800</xdr:colOff>
      <xdr:row>46</xdr:row>
      <xdr:rowOff>269999</xdr:rowOff>
    </xdr:to>
    <xdr:pic>
      <xdr:nvPicPr>
        <xdr:cNvPr id="31" name="Picture 30"/>
        <xdr:cNvPicPr>
          <a:picLocks noChangeAspect="1"/>
        </xdr:cNvPicPr>
      </xdr:nvPicPr>
      <xdr:blipFill>
        <a:blip r:embed="rId30" cstate="print"/>
        <a:stretch>
          <a:fillRect/>
        </a:stretch>
      </xdr:blipFill>
      <xdr:spPr>
        <a:xfrm>
          <a:off x="191770" y="14103350"/>
          <a:ext cx="236855" cy="225425"/>
        </a:xfrm>
        <a:prstGeom prst="rect">
          <a:avLst/>
        </a:prstGeom>
      </xdr:spPr>
    </xdr:pic>
    <xdr:clientData/>
  </xdr:twoCellAnchor>
  <xdr:twoCellAnchor>
    <xdr:from>
      <xdr:col>0</xdr:col>
      <xdr:colOff>192000</xdr:colOff>
      <xdr:row>98</xdr:row>
      <xdr:rowOff>44999</xdr:rowOff>
    </xdr:from>
    <xdr:to>
      <xdr:col>0</xdr:col>
      <xdr:colOff>428800</xdr:colOff>
      <xdr:row>98</xdr:row>
      <xdr:rowOff>269999</xdr:rowOff>
    </xdr:to>
    <xdr:pic>
      <xdr:nvPicPr>
        <xdr:cNvPr id="32" name="Picture 31"/>
        <xdr:cNvPicPr>
          <a:picLocks noChangeAspect="1"/>
        </xdr:cNvPicPr>
      </xdr:nvPicPr>
      <xdr:blipFill>
        <a:blip r:embed="rId31" cstate="print"/>
        <a:stretch>
          <a:fillRect/>
        </a:stretch>
      </xdr:blipFill>
      <xdr:spPr>
        <a:xfrm>
          <a:off x="191770" y="29952950"/>
          <a:ext cx="236855" cy="225425"/>
        </a:xfrm>
        <a:prstGeom prst="rect">
          <a:avLst/>
        </a:prstGeom>
      </xdr:spPr>
    </xdr:pic>
    <xdr:clientData/>
  </xdr:twoCellAnchor>
  <xdr:twoCellAnchor>
    <xdr:from>
      <xdr:col>0</xdr:col>
      <xdr:colOff>192000</xdr:colOff>
      <xdr:row>89</xdr:row>
      <xdr:rowOff>44999</xdr:rowOff>
    </xdr:from>
    <xdr:to>
      <xdr:col>0</xdr:col>
      <xdr:colOff>428800</xdr:colOff>
      <xdr:row>89</xdr:row>
      <xdr:rowOff>269999</xdr:rowOff>
    </xdr:to>
    <xdr:pic>
      <xdr:nvPicPr>
        <xdr:cNvPr id="33" name="Picture 32"/>
        <xdr:cNvPicPr>
          <a:picLocks noChangeAspect="1"/>
        </xdr:cNvPicPr>
      </xdr:nvPicPr>
      <xdr:blipFill>
        <a:blip r:embed="rId32" cstate="print"/>
        <a:stretch>
          <a:fillRect/>
        </a:stretch>
      </xdr:blipFill>
      <xdr:spPr>
        <a:xfrm>
          <a:off x="191770" y="27209750"/>
          <a:ext cx="236855" cy="225425"/>
        </a:xfrm>
        <a:prstGeom prst="rect">
          <a:avLst/>
        </a:prstGeom>
      </xdr:spPr>
    </xdr:pic>
    <xdr:clientData/>
  </xdr:twoCellAnchor>
  <xdr:twoCellAnchor>
    <xdr:from>
      <xdr:col>0</xdr:col>
      <xdr:colOff>192000</xdr:colOff>
      <xdr:row>78</xdr:row>
      <xdr:rowOff>44999</xdr:rowOff>
    </xdr:from>
    <xdr:to>
      <xdr:col>0</xdr:col>
      <xdr:colOff>428800</xdr:colOff>
      <xdr:row>78</xdr:row>
      <xdr:rowOff>269999</xdr:rowOff>
    </xdr:to>
    <xdr:pic>
      <xdr:nvPicPr>
        <xdr:cNvPr id="34" name="Picture 33"/>
        <xdr:cNvPicPr>
          <a:picLocks noChangeAspect="1"/>
        </xdr:cNvPicPr>
      </xdr:nvPicPr>
      <xdr:blipFill>
        <a:blip r:embed="rId33" cstate="print"/>
        <a:stretch>
          <a:fillRect/>
        </a:stretch>
      </xdr:blipFill>
      <xdr:spPr>
        <a:xfrm>
          <a:off x="191770" y="23856950"/>
          <a:ext cx="236855" cy="225425"/>
        </a:xfrm>
        <a:prstGeom prst="rect">
          <a:avLst/>
        </a:prstGeom>
      </xdr:spPr>
    </xdr:pic>
    <xdr:clientData/>
  </xdr:twoCellAnchor>
  <xdr:twoCellAnchor>
    <xdr:from>
      <xdr:col>0</xdr:col>
      <xdr:colOff>192000</xdr:colOff>
      <xdr:row>40</xdr:row>
      <xdr:rowOff>44999</xdr:rowOff>
    </xdr:from>
    <xdr:to>
      <xdr:col>0</xdr:col>
      <xdr:colOff>428800</xdr:colOff>
      <xdr:row>40</xdr:row>
      <xdr:rowOff>269999</xdr:rowOff>
    </xdr:to>
    <xdr:pic>
      <xdr:nvPicPr>
        <xdr:cNvPr id="35" name="Picture 34"/>
        <xdr:cNvPicPr>
          <a:picLocks noChangeAspect="1"/>
        </xdr:cNvPicPr>
      </xdr:nvPicPr>
      <xdr:blipFill>
        <a:blip r:embed="rId34" cstate="print"/>
        <a:stretch>
          <a:fillRect/>
        </a:stretch>
      </xdr:blipFill>
      <xdr:spPr>
        <a:xfrm>
          <a:off x="191770" y="12274550"/>
          <a:ext cx="236855" cy="225425"/>
        </a:xfrm>
        <a:prstGeom prst="rect">
          <a:avLst/>
        </a:prstGeom>
      </xdr:spPr>
    </xdr:pic>
    <xdr:clientData/>
  </xdr:twoCellAnchor>
  <xdr:twoCellAnchor>
    <xdr:from>
      <xdr:col>0</xdr:col>
      <xdr:colOff>192000</xdr:colOff>
      <xdr:row>91</xdr:row>
      <xdr:rowOff>44999</xdr:rowOff>
    </xdr:from>
    <xdr:to>
      <xdr:col>0</xdr:col>
      <xdr:colOff>428800</xdr:colOff>
      <xdr:row>91</xdr:row>
      <xdr:rowOff>269999</xdr:rowOff>
    </xdr:to>
    <xdr:pic>
      <xdr:nvPicPr>
        <xdr:cNvPr id="36" name="Picture 35"/>
        <xdr:cNvPicPr>
          <a:picLocks noChangeAspect="1"/>
        </xdr:cNvPicPr>
      </xdr:nvPicPr>
      <xdr:blipFill>
        <a:blip r:embed="rId35" cstate="print"/>
        <a:stretch>
          <a:fillRect/>
        </a:stretch>
      </xdr:blipFill>
      <xdr:spPr>
        <a:xfrm>
          <a:off x="191770" y="27819350"/>
          <a:ext cx="236855" cy="225425"/>
        </a:xfrm>
        <a:prstGeom prst="rect">
          <a:avLst/>
        </a:prstGeom>
      </xdr:spPr>
    </xdr:pic>
    <xdr:clientData/>
  </xdr:twoCellAnchor>
  <xdr:twoCellAnchor>
    <xdr:from>
      <xdr:col>0</xdr:col>
      <xdr:colOff>192000</xdr:colOff>
      <xdr:row>75</xdr:row>
      <xdr:rowOff>44999</xdr:rowOff>
    </xdr:from>
    <xdr:to>
      <xdr:col>0</xdr:col>
      <xdr:colOff>428800</xdr:colOff>
      <xdr:row>75</xdr:row>
      <xdr:rowOff>269999</xdr:rowOff>
    </xdr:to>
    <xdr:pic>
      <xdr:nvPicPr>
        <xdr:cNvPr id="37" name="Picture 36"/>
        <xdr:cNvPicPr>
          <a:picLocks noChangeAspect="1"/>
        </xdr:cNvPicPr>
      </xdr:nvPicPr>
      <xdr:blipFill>
        <a:blip r:embed="rId36" cstate="print"/>
        <a:stretch>
          <a:fillRect/>
        </a:stretch>
      </xdr:blipFill>
      <xdr:spPr>
        <a:xfrm>
          <a:off x="191770" y="22942550"/>
          <a:ext cx="236855" cy="225425"/>
        </a:xfrm>
        <a:prstGeom prst="rect">
          <a:avLst/>
        </a:prstGeom>
      </xdr:spPr>
    </xdr:pic>
    <xdr:clientData/>
  </xdr:twoCellAnchor>
  <xdr:twoCellAnchor>
    <xdr:from>
      <xdr:col>0</xdr:col>
      <xdr:colOff>192000</xdr:colOff>
      <xdr:row>76</xdr:row>
      <xdr:rowOff>44999</xdr:rowOff>
    </xdr:from>
    <xdr:to>
      <xdr:col>0</xdr:col>
      <xdr:colOff>428800</xdr:colOff>
      <xdr:row>76</xdr:row>
      <xdr:rowOff>269999</xdr:rowOff>
    </xdr:to>
    <xdr:pic>
      <xdr:nvPicPr>
        <xdr:cNvPr id="38" name="Picture 37"/>
        <xdr:cNvPicPr>
          <a:picLocks noChangeAspect="1"/>
        </xdr:cNvPicPr>
      </xdr:nvPicPr>
      <xdr:blipFill>
        <a:blip r:embed="rId37" cstate="print"/>
        <a:stretch>
          <a:fillRect/>
        </a:stretch>
      </xdr:blipFill>
      <xdr:spPr>
        <a:xfrm>
          <a:off x="191770" y="23247350"/>
          <a:ext cx="236855" cy="225425"/>
        </a:xfrm>
        <a:prstGeom prst="rect">
          <a:avLst/>
        </a:prstGeom>
      </xdr:spPr>
    </xdr:pic>
    <xdr:clientData/>
  </xdr:twoCellAnchor>
  <xdr:twoCellAnchor>
    <xdr:from>
      <xdr:col>0</xdr:col>
      <xdr:colOff>192000</xdr:colOff>
      <xdr:row>72</xdr:row>
      <xdr:rowOff>44999</xdr:rowOff>
    </xdr:from>
    <xdr:to>
      <xdr:col>0</xdr:col>
      <xdr:colOff>428800</xdr:colOff>
      <xdr:row>72</xdr:row>
      <xdr:rowOff>269999</xdr:rowOff>
    </xdr:to>
    <xdr:pic>
      <xdr:nvPicPr>
        <xdr:cNvPr id="39" name="Picture 38"/>
        <xdr:cNvPicPr>
          <a:picLocks noChangeAspect="1"/>
        </xdr:cNvPicPr>
      </xdr:nvPicPr>
      <xdr:blipFill>
        <a:blip r:embed="rId38" cstate="print"/>
        <a:stretch>
          <a:fillRect/>
        </a:stretch>
      </xdr:blipFill>
      <xdr:spPr>
        <a:xfrm>
          <a:off x="191770" y="22028150"/>
          <a:ext cx="236855" cy="225425"/>
        </a:xfrm>
        <a:prstGeom prst="rect">
          <a:avLst/>
        </a:prstGeom>
      </xdr:spPr>
    </xdr:pic>
    <xdr:clientData/>
  </xdr:twoCellAnchor>
  <xdr:twoCellAnchor>
    <xdr:from>
      <xdr:col>0</xdr:col>
      <xdr:colOff>192000</xdr:colOff>
      <xdr:row>11</xdr:row>
      <xdr:rowOff>44999</xdr:rowOff>
    </xdr:from>
    <xdr:to>
      <xdr:col>0</xdr:col>
      <xdr:colOff>428800</xdr:colOff>
      <xdr:row>11</xdr:row>
      <xdr:rowOff>269999</xdr:rowOff>
    </xdr:to>
    <xdr:pic>
      <xdr:nvPicPr>
        <xdr:cNvPr id="40" name="Picture 39"/>
        <xdr:cNvPicPr>
          <a:picLocks noChangeAspect="1"/>
        </xdr:cNvPicPr>
      </xdr:nvPicPr>
      <xdr:blipFill>
        <a:blip r:embed="rId39" cstate="print"/>
        <a:stretch>
          <a:fillRect/>
        </a:stretch>
      </xdr:blipFill>
      <xdr:spPr>
        <a:xfrm>
          <a:off x="191770" y="3435350"/>
          <a:ext cx="236855" cy="225425"/>
        </a:xfrm>
        <a:prstGeom prst="rect">
          <a:avLst/>
        </a:prstGeom>
      </xdr:spPr>
    </xdr:pic>
    <xdr:clientData/>
  </xdr:twoCellAnchor>
  <xdr:twoCellAnchor>
    <xdr:from>
      <xdr:col>0</xdr:col>
      <xdr:colOff>192000</xdr:colOff>
      <xdr:row>34</xdr:row>
      <xdr:rowOff>44999</xdr:rowOff>
    </xdr:from>
    <xdr:to>
      <xdr:col>0</xdr:col>
      <xdr:colOff>428800</xdr:colOff>
      <xdr:row>34</xdr:row>
      <xdr:rowOff>269999</xdr:rowOff>
    </xdr:to>
    <xdr:pic>
      <xdr:nvPicPr>
        <xdr:cNvPr id="41" name="Picture 40"/>
        <xdr:cNvPicPr>
          <a:picLocks noChangeAspect="1"/>
        </xdr:cNvPicPr>
      </xdr:nvPicPr>
      <xdr:blipFill>
        <a:blip r:embed="rId40" cstate="print"/>
        <a:stretch>
          <a:fillRect/>
        </a:stretch>
      </xdr:blipFill>
      <xdr:spPr>
        <a:xfrm>
          <a:off x="191770" y="10445750"/>
          <a:ext cx="236855" cy="225425"/>
        </a:xfrm>
        <a:prstGeom prst="rect">
          <a:avLst/>
        </a:prstGeom>
      </xdr:spPr>
    </xdr:pic>
    <xdr:clientData/>
  </xdr:twoCellAnchor>
  <xdr:twoCellAnchor>
    <xdr:from>
      <xdr:col>0</xdr:col>
      <xdr:colOff>192000</xdr:colOff>
      <xdr:row>87</xdr:row>
      <xdr:rowOff>44999</xdr:rowOff>
    </xdr:from>
    <xdr:to>
      <xdr:col>0</xdr:col>
      <xdr:colOff>428800</xdr:colOff>
      <xdr:row>87</xdr:row>
      <xdr:rowOff>269999</xdr:rowOff>
    </xdr:to>
    <xdr:pic>
      <xdr:nvPicPr>
        <xdr:cNvPr id="42" name="Picture 41"/>
        <xdr:cNvPicPr>
          <a:picLocks noChangeAspect="1"/>
        </xdr:cNvPicPr>
      </xdr:nvPicPr>
      <xdr:blipFill>
        <a:blip r:embed="rId41" cstate="print"/>
        <a:stretch>
          <a:fillRect/>
        </a:stretch>
      </xdr:blipFill>
      <xdr:spPr>
        <a:xfrm>
          <a:off x="191770" y="26600150"/>
          <a:ext cx="236855" cy="225425"/>
        </a:xfrm>
        <a:prstGeom prst="rect">
          <a:avLst/>
        </a:prstGeom>
      </xdr:spPr>
    </xdr:pic>
    <xdr:clientData/>
  </xdr:twoCellAnchor>
  <xdr:twoCellAnchor>
    <xdr:from>
      <xdr:col>0</xdr:col>
      <xdr:colOff>192000</xdr:colOff>
      <xdr:row>39</xdr:row>
      <xdr:rowOff>44999</xdr:rowOff>
    </xdr:from>
    <xdr:to>
      <xdr:col>0</xdr:col>
      <xdr:colOff>428800</xdr:colOff>
      <xdr:row>39</xdr:row>
      <xdr:rowOff>269999</xdr:rowOff>
    </xdr:to>
    <xdr:pic>
      <xdr:nvPicPr>
        <xdr:cNvPr id="43" name="Picture 42"/>
        <xdr:cNvPicPr>
          <a:picLocks noChangeAspect="1"/>
        </xdr:cNvPicPr>
      </xdr:nvPicPr>
      <xdr:blipFill>
        <a:blip r:embed="rId42" cstate="print"/>
        <a:stretch>
          <a:fillRect/>
        </a:stretch>
      </xdr:blipFill>
      <xdr:spPr>
        <a:xfrm>
          <a:off x="191770" y="11969750"/>
          <a:ext cx="236855" cy="225425"/>
        </a:xfrm>
        <a:prstGeom prst="rect">
          <a:avLst/>
        </a:prstGeom>
      </xdr:spPr>
    </xdr:pic>
    <xdr:clientData/>
  </xdr:twoCellAnchor>
  <xdr:twoCellAnchor>
    <xdr:from>
      <xdr:col>0</xdr:col>
      <xdr:colOff>192000</xdr:colOff>
      <xdr:row>51</xdr:row>
      <xdr:rowOff>44999</xdr:rowOff>
    </xdr:from>
    <xdr:to>
      <xdr:col>0</xdr:col>
      <xdr:colOff>428800</xdr:colOff>
      <xdr:row>51</xdr:row>
      <xdr:rowOff>269999</xdr:rowOff>
    </xdr:to>
    <xdr:pic>
      <xdr:nvPicPr>
        <xdr:cNvPr id="44" name="Picture 43"/>
        <xdr:cNvPicPr>
          <a:picLocks noChangeAspect="1"/>
        </xdr:cNvPicPr>
      </xdr:nvPicPr>
      <xdr:blipFill>
        <a:blip r:embed="rId43" cstate="print"/>
        <a:stretch>
          <a:fillRect/>
        </a:stretch>
      </xdr:blipFill>
      <xdr:spPr>
        <a:xfrm>
          <a:off x="191770" y="15627350"/>
          <a:ext cx="236855" cy="225425"/>
        </a:xfrm>
        <a:prstGeom prst="rect">
          <a:avLst/>
        </a:prstGeom>
      </xdr:spPr>
    </xdr:pic>
    <xdr:clientData/>
  </xdr:twoCellAnchor>
  <xdr:twoCellAnchor>
    <xdr:from>
      <xdr:col>0</xdr:col>
      <xdr:colOff>192000</xdr:colOff>
      <xdr:row>21</xdr:row>
      <xdr:rowOff>44999</xdr:rowOff>
    </xdr:from>
    <xdr:to>
      <xdr:col>0</xdr:col>
      <xdr:colOff>428800</xdr:colOff>
      <xdr:row>21</xdr:row>
      <xdr:rowOff>269999</xdr:rowOff>
    </xdr:to>
    <xdr:pic>
      <xdr:nvPicPr>
        <xdr:cNvPr id="45" name="Picture 44"/>
        <xdr:cNvPicPr>
          <a:picLocks noChangeAspect="1"/>
        </xdr:cNvPicPr>
      </xdr:nvPicPr>
      <xdr:blipFill>
        <a:blip r:embed="rId44" cstate="print"/>
        <a:stretch>
          <a:fillRect/>
        </a:stretch>
      </xdr:blipFill>
      <xdr:spPr>
        <a:xfrm>
          <a:off x="191770" y="6483350"/>
          <a:ext cx="236855" cy="225425"/>
        </a:xfrm>
        <a:prstGeom prst="rect">
          <a:avLst/>
        </a:prstGeom>
      </xdr:spPr>
    </xdr:pic>
    <xdr:clientData/>
  </xdr:twoCellAnchor>
  <xdr:twoCellAnchor>
    <xdr:from>
      <xdr:col>0</xdr:col>
      <xdr:colOff>192000</xdr:colOff>
      <xdr:row>84</xdr:row>
      <xdr:rowOff>44999</xdr:rowOff>
    </xdr:from>
    <xdr:to>
      <xdr:col>0</xdr:col>
      <xdr:colOff>428800</xdr:colOff>
      <xdr:row>84</xdr:row>
      <xdr:rowOff>269999</xdr:rowOff>
    </xdr:to>
    <xdr:pic>
      <xdr:nvPicPr>
        <xdr:cNvPr id="46" name="Picture 45"/>
        <xdr:cNvPicPr>
          <a:picLocks noChangeAspect="1"/>
        </xdr:cNvPicPr>
      </xdr:nvPicPr>
      <xdr:blipFill>
        <a:blip r:embed="rId45" cstate="print"/>
        <a:stretch>
          <a:fillRect/>
        </a:stretch>
      </xdr:blipFill>
      <xdr:spPr>
        <a:xfrm>
          <a:off x="191770" y="25685750"/>
          <a:ext cx="236855" cy="225425"/>
        </a:xfrm>
        <a:prstGeom prst="rect">
          <a:avLst/>
        </a:prstGeom>
      </xdr:spPr>
    </xdr:pic>
    <xdr:clientData/>
  </xdr:twoCellAnchor>
  <xdr:twoCellAnchor>
    <xdr:from>
      <xdr:col>0</xdr:col>
      <xdr:colOff>192000</xdr:colOff>
      <xdr:row>5</xdr:row>
      <xdr:rowOff>44999</xdr:rowOff>
    </xdr:from>
    <xdr:to>
      <xdr:col>0</xdr:col>
      <xdr:colOff>428800</xdr:colOff>
      <xdr:row>5</xdr:row>
      <xdr:rowOff>269999</xdr:rowOff>
    </xdr:to>
    <xdr:pic>
      <xdr:nvPicPr>
        <xdr:cNvPr id="47" name="Picture 46"/>
        <xdr:cNvPicPr>
          <a:picLocks noChangeAspect="1"/>
        </xdr:cNvPicPr>
      </xdr:nvPicPr>
      <xdr:blipFill>
        <a:blip r:embed="rId46" cstate="print"/>
        <a:stretch>
          <a:fillRect/>
        </a:stretch>
      </xdr:blipFill>
      <xdr:spPr>
        <a:xfrm>
          <a:off x="191770" y="1606550"/>
          <a:ext cx="236855" cy="225425"/>
        </a:xfrm>
        <a:prstGeom prst="rect">
          <a:avLst/>
        </a:prstGeom>
      </xdr:spPr>
    </xdr:pic>
    <xdr:clientData/>
  </xdr:twoCellAnchor>
  <xdr:twoCellAnchor>
    <xdr:from>
      <xdr:col>0</xdr:col>
      <xdr:colOff>192000</xdr:colOff>
      <xdr:row>93</xdr:row>
      <xdr:rowOff>44999</xdr:rowOff>
    </xdr:from>
    <xdr:to>
      <xdr:col>0</xdr:col>
      <xdr:colOff>428800</xdr:colOff>
      <xdr:row>93</xdr:row>
      <xdr:rowOff>269999</xdr:rowOff>
    </xdr:to>
    <xdr:pic>
      <xdr:nvPicPr>
        <xdr:cNvPr id="48" name="Picture 47"/>
        <xdr:cNvPicPr>
          <a:picLocks noChangeAspect="1"/>
        </xdr:cNvPicPr>
      </xdr:nvPicPr>
      <xdr:blipFill>
        <a:blip r:embed="rId47" cstate="print"/>
        <a:stretch>
          <a:fillRect/>
        </a:stretch>
      </xdr:blipFill>
      <xdr:spPr>
        <a:xfrm>
          <a:off x="191770" y="28428950"/>
          <a:ext cx="236855" cy="225425"/>
        </a:xfrm>
        <a:prstGeom prst="rect">
          <a:avLst/>
        </a:prstGeom>
      </xdr:spPr>
    </xdr:pic>
    <xdr:clientData/>
  </xdr:twoCellAnchor>
  <xdr:twoCellAnchor>
    <xdr:from>
      <xdr:col>0</xdr:col>
      <xdr:colOff>192000</xdr:colOff>
      <xdr:row>16</xdr:row>
      <xdr:rowOff>44999</xdr:rowOff>
    </xdr:from>
    <xdr:to>
      <xdr:col>0</xdr:col>
      <xdr:colOff>428800</xdr:colOff>
      <xdr:row>16</xdr:row>
      <xdr:rowOff>269999</xdr:rowOff>
    </xdr:to>
    <xdr:pic>
      <xdr:nvPicPr>
        <xdr:cNvPr id="49" name="Picture 48"/>
        <xdr:cNvPicPr>
          <a:picLocks noChangeAspect="1"/>
        </xdr:cNvPicPr>
      </xdr:nvPicPr>
      <xdr:blipFill>
        <a:blip r:embed="rId48" cstate="print"/>
        <a:stretch>
          <a:fillRect/>
        </a:stretch>
      </xdr:blipFill>
      <xdr:spPr>
        <a:xfrm>
          <a:off x="191770" y="4959350"/>
          <a:ext cx="236855" cy="225425"/>
        </a:xfrm>
        <a:prstGeom prst="rect">
          <a:avLst/>
        </a:prstGeom>
      </xdr:spPr>
    </xdr:pic>
    <xdr:clientData/>
  </xdr:twoCellAnchor>
  <xdr:twoCellAnchor>
    <xdr:from>
      <xdr:col>0</xdr:col>
      <xdr:colOff>192000</xdr:colOff>
      <xdr:row>33</xdr:row>
      <xdr:rowOff>44999</xdr:rowOff>
    </xdr:from>
    <xdr:to>
      <xdr:col>0</xdr:col>
      <xdr:colOff>428800</xdr:colOff>
      <xdr:row>33</xdr:row>
      <xdr:rowOff>269999</xdr:rowOff>
    </xdr:to>
    <xdr:pic>
      <xdr:nvPicPr>
        <xdr:cNvPr id="50" name="Picture 49"/>
        <xdr:cNvPicPr>
          <a:picLocks noChangeAspect="1"/>
        </xdr:cNvPicPr>
      </xdr:nvPicPr>
      <xdr:blipFill>
        <a:blip r:embed="rId49" cstate="print"/>
        <a:stretch>
          <a:fillRect/>
        </a:stretch>
      </xdr:blipFill>
      <xdr:spPr>
        <a:xfrm>
          <a:off x="191770" y="10140950"/>
          <a:ext cx="236855" cy="225425"/>
        </a:xfrm>
        <a:prstGeom prst="rect">
          <a:avLst/>
        </a:prstGeom>
      </xdr:spPr>
    </xdr:pic>
    <xdr:clientData/>
  </xdr:twoCellAnchor>
  <xdr:twoCellAnchor>
    <xdr:from>
      <xdr:col>0</xdr:col>
      <xdr:colOff>192000</xdr:colOff>
      <xdr:row>85</xdr:row>
      <xdr:rowOff>44999</xdr:rowOff>
    </xdr:from>
    <xdr:to>
      <xdr:col>0</xdr:col>
      <xdr:colOff>428800</xdr:colOff>
      <xdr:row>85</xdr:row>
      <xdr:rowOff>269999</xdr:rowOff>
    </xdr:to>
    <xdr:pic>
      <xdr:nvPicPr>
        <xdr:cNvPr id="51" name="Picture 50"/>
        <xdr:cNvPicPr>
          <a:picLocks noChangeAspect="1"/>
        </xdr:cNvPicPr>
      </xdr:nvPicPr>
      <xdr:blipFill>
        <a:blip r:embed="rId50" cstate="print"/>
        <a:stretch>
          <a:fillRect/>
        </a:stretch>
      </xdr:blipFill>
      <xdr:spPr>
        <a:xfrm>
          <a:off x="191770" y="25990550"/>
          <a:ext cx="236855" cy="225425"/>
        </a:xfrm>
        <a:prstGeom prst="rect">
          <a:avLst/>
        </a:prstGeom>
      </xdr:spPr>
    </xdr:pic>
    <xdr:clientData/>
  </xdr:twoCellAnchor>
  <xdr:twoCellAnchor>
    <xdr:from>
      <xdr:col>0</xdr:col>
      <xdr:colOff>192000</xdr:colOff>
      <xdr:row>74</xdr:row>
      <xdr:rowOff>44999</xdr:rowOff>
    </xdr:from>
    <xdr:to>
      <xdr:col>0</xdr:col>
      <xdr:colOff>428800</xdr:colOff>
      <xdr:row>74</xdr:row>
      <xdr:rowOff>269999</xdr:rowOff>
    </xdr:to>
    <xdr:pic>
      <xdr:nvPicPr>
        <xdr:cNvPr id="52" name="Picture 51"/>
        <xdr:cNvPicPr>
          <a:picLocks noChangeAspect="1"/>
        </xdr:cNvPicPr>
      </xdr:nvPicPr>
      <xdr:blipFill>
        <a:blip r:embed="rId51" cstate="print"/>
        <a:stretch>
          <a:fillRect/>
        </a:stretch>
      </xdr:blipFill>
      <xdr:spPr>
        <a:xfrm>
          <a:off x="191770" y="22637750"/>
          <a:ext cx="236855" cy="225425"/>
        </a:xfrm>
        <a:prstGeom prst="rect">
          <a:avLst/>
        </a:prstGeom>
      </xdr:spPr>
    </xdr:pic>
    <xdr:clientData/>
  </xdr:twoCellAnchor>
  <xdr:twoCellAnchor>
    <xdr:from>
      <xdr:col>0</xdr:col>
      <xdr:colOff>192000</xdr:colOff>
      <xdr:row>70</xdr:row>
      <xdr:rowOff>44999</xdr:rowOff>
    </xdr:from>
    <xdr:to>
      <xdr:col>0</xdr:col>
      <xdr:colOff>428800</xdr:colOff>
      <xdr:row>70</xdr:row>
      <xdr:rowOff>269999</xdr:rowOff>
    </xdr:to>
    <xdr:pic>
      <xdr:nvPicPr>
        <xdr:cNvPr id="53" name="Picture 52"/>
        <xdr:cNvPicPr>
          <a:picLocks noChangeAspect="1"/>
        </xdr:cNvPicPr>
      </xdr:nvPicPr>
      <xdr:blipFill>
        <a:blip r:embed="rId52" cstate="print"/>
        <a:stretch>
          <a:fillRect/>
        </a:stretch>
      </xdr:blipFill>
      <xdr:spPr>
        <a:xfrm>
          <a:off x="191770" y="21418550"/>
          <a:ext cx="236855" cy="225425"/>
        </a:xfrm>
        <a:prstGeom prst="rect">
          <a:avLst/>
        </a:prstGeom>
      </xdr:spPr>
    </xdr:pic>
    <xdr:clientData/>
  </xdr:twoCellAnchor>
  <xdr:twoCellAnchor>
    <xdr:from>
      <xdr:col>0</xdr:col>
      <xdr:colOff>192000</xdr:colOff>
      <xdr:row>77</xdr:row>
      <xdr:rowOff>44999</xdr:rowOff>
    </xdr:from>
    <xdr:to>
      <xdr:col>0</xdr:col>
      <xdr:colOff>428800</xdr:colOff>
      <xdr:row>77</xdr:row>
      <xdr:rowOff>269999</xdr:rowOff>
    </xdr:to>
    <xdr:pic>
      <xdr:nvPicPr>
        <xdr:cNvPr id="54" name="Picture 53"/>
        <xdr:cNvPicPr>
          <a:picLocks noChangeAspect="1"/>
        </xdr:cNvPicPr>
      </xdr:nvPicPr>
      <xdr:blipFill>
        <a:blip r:embed="rId53" cstate="print"/>
        <a:stretch>
          <a:fillRect/>
        </a:stretch>
      </xdr:blipFill>
      <xdr:spPr>
        <a:xfrm>
          <a:off x="191770" y="23552150"/>
          <a:ext cx="236855" cy="225425"/>
        </a:xfrm>
        <a:prstGeom prst="rect">
          <a:avLst/>
        </a:prstGeom>
      </xdr:spPr>
    </xdr:pic>
    <xdr:clientData/>
  </xdr:twoCellAnchor>
  <xdr:twoCellAnchor>
    <xdr:from>
      <xdr:col>0</xdr:col>
      <xdr:colOff>192000</xdr:colOff>
      <xdr:row>73</xdr:row>
      <xdr:rowOff>44999</xdr:rowOff>
    </xdr:from>
    <xdr:to>
      <xdr:col>0</xdr:col>
      <xdr:colOff>428800</xdr:colOff>
      <xdr:row>73</xdr:row>
      <xdr:rowOff>269999</xdr:rowOff>
    </xdr:to>
    <xdr:pic>
      <xdr:nvPicPr>
        <xdr:cNvPr id="55" name="Picture 54"/>
        <xdr:cNvPicPr>
          <a:picLocks noChangeAspect="1"/>
        </xdr:cNvPicPr>
      </xdr:nvPicPr>
      <xdr:blipFill>
        <a:blip r:embed="rId54" cstate="print"/>
        <a:stretch>
          <a:fillRect/>
        </a:stretch>
      </xdr:blipFill>
      <xdr:spPr>
        <a:xfrm>
          <a:off x="191770" y="22332950"/>
          <a:ext cx="236855" cy="225425"/>
        </a:xfrm>
        <a:prstGeom prst="rect">
          <a:avLst/>
        </a:prstGeom>
      </xdr:spPr>
    </xdr:pic>
    <xdr:clientData/>
  </xdr:twoCellAnchor>
  <xdr:twoCellAnchor>
    <xdr:from>
      <xdr:col>0</xdr:col>
      <xdr:colOff>192000</xdr:colOff>
      <xdr:row>81</xdr:row>
      <xdr:rowOff>44999</xdr:rowOff>
    </xdr:from>
    <xdr:to>
      <xdr:col>0</xdr:col>
      <xdr:colOff>428800</xdr:colOff>
      <xdr:row>81</xdr:row>
      <xdr:rowOff>269999</xdr:rowOff>
    </xdr:to>
    <xdr:pic>
      <xdr:nvPicPr>
        <xdr:cNvPr id="56" name="Picture 55"/>
        <xdr:cNvPicPr>
          <a:picLocks noChangeAspect="1"/>
        </xdr:cNvPicPr>
      </xdr:nvPicPr>
      <xdr:blipFill>
        <a:blip r:embed="rId55" cstate="print"/>
        <a:stretch>
          <a:fillRect/>
        </a:stretch>
      </xdr:blipFill>
      <xdr:spPr>
        <a:xfrm>
          <a:off x="191770" y="24771350"/>
          <a:ext cx="236855" cy="225425"/>
        </a:xfrm>
        <a:prstGeom prst="rect">
          <a:avLst/>
        </a:prstGeom>
      </xdr:spPr>
    </xdr:pic>
    <xdr:clientData/>
  </xdr:twoCellAnchor>
  <xdr:twoCellAnchor>
    <xdr:from>
      <xdr:col>0</xdr:col>
      <xdr:colOff>192000</xdr:colOff>
      <xdr:row>96</xdr:row>
      <xdr:rowOff>44999</xdr:rowOff>
    </xdr:from>
    <xdr:to>
      <xdr:col>0</xdr:col>
      <xdr:colOff>428800</xdr:colOff>
      <xdr:row>96</xdr:row>
      <xdr:rowOff>269999</xdr:rowOff>
    </xdr:to>
    <xdr:pic>
      <xdr:nvPicPr>
        <xdr:cNvPr id="57" name="Picture 56"/>
        <xdr:cNvPicPr>
          <a:picLocks noChangeAspect="1"/>
        </xdr:cNvPicPr>
      </xdr:nvPicPr>
      <xdr:blipFill>
        <a:blip r:embed="rId56" cstate="print"/>
        <a:stretch>
          <a:fillRect/>
        </a:stretch>
      </xdr:blipFill>
      <xdr:spPr>
        <a:xfrm>
          <a:off x="191770" y="29343350"/>
          <a:ext cx="236855" cy="225425"/>
        </a:xfrm>
        <a:prstGeom prst="rect">
          <a:avLst/>
        </a:prstGeom>
      </xdr:spPr>
    </xdr:pic>
    <xdr:clientData/>
  </xdr:twoCellAnchor>
  <xdr:twoCellAnchor>
    <xdr:from>
      <xdr:col>0</xdr:col>
      <xdr:colOff>192000</xdr:colOff>
      <xdr:row>58</xdr:row>
      <xdr:rowOff>44999</xdr:rowOff>
    </xdr:from>
    <xdr:to>
      <xdr:col>0</xdr:col>
      <xdr:colOff>428800</xdr:colOff>
      <xdr:row>58</xdr:row>
      <xdr:rowOff>269999</xdr:rowOff>
    </xdr:to>
    <xdr:pic>
      <xdr:nvPicPr>
        <xdr:cNvPr id="58" name="Picture 57"/>
        <xdr:cNvPicPr>
          <a:picLocks noChangeAspect="1"/>
        </xdr:cNvPicPr>
      </xdr:nvPicPr>
      <xdr:blipFill>
        <a:blip r:embed="rId57" cstate="print"/>
        <a:stretch>
          <a:fillRect/>
        </a:stretch>
      </xdr:blipFill>
      <xdr:spPr>
        <a:xfrm>
          <a:off x="191770" y="17760950"/>
          <a:ext cx="236855" cy="225425"/>
        </a:xfrm>
        <a:prstGeom prst="rect">
          <a:avLst/>
        </a:prstGeom>
      </xdr:spPr>
    </xdr:pic>
    <xdr:clientData/>
  </xdr:twoCellAnchor>
  <xdr:twoCellAnchor>
    <xdr:from>
      <xdr:col>0</xdr:col>
      <xdr:colOff>192000</xdr:colOff>
      <xdr:row>38</xdr:row>
      <xdr:rowOff>44999</xdr:rowOff>
    </xdr:from>
    <xdr:to>
      <xdr:col>0</xdr:col>
      <xdr:colOff>428800</xdr:colOff>
      <xdr:row>38</xdr:row>
      <xdr:rowOff>269999</xdr:rowOff>
    </xdr:to>
    <xdr:pic>
      <xdr:nvPicPr>
        <xdr:cNvPr id="59" name="Picture 58"/>
        <xdr:cNvPicPr>
          <a:picLocks noChangeAspect="1"/>
        </xdr:cNvPicPr>
      </xdr:nvPicPr>
      <xdr:blipFill>
        <a:blip r:embed="rId58" cstate="print"/>
        <a:stretch>
          <a:fillRect/>
        </a:stretch>
      </xdr:blipFill>
      <xdr:spPr>
        <a:xfrm>
          <a:off x="191770" y="11664950"/>
          <a:ext cx="236855" cy="225425"/>
        </a:xfrm>
        <a:prstGeom prst="rect">
          <a:avLst/>
        </a:prstGeom>
      </xdr:spPr>
    </xdr:pic>
    <xdr:clientData/>
  </xdr:twoCellAnchor>
  <xdr:twoCellAnchor>
    <xdr:from>
      <xdr:col>0</xdr:col>
      <xdr:colOff>192000</xdr:colOff>
      <xdr:row>24</xdr:row>
      <xdr:rowOff>44999</xdr:rowOff>
    </xdr:from>
    <xdr:to>
      <xdr:col>0</xdr:col>
      <xdr:colOff>428800</xdr:colOff>
      <xdr:row>24</xdr:row>
      <xdr:rowOff>269999</xdr:rowOff>
    </xdr:to>
    <xdr:pic>
      <xdr:nvPicPr>
        <xdr:cNvPr id="60" name="Picture 59"/>
        <xdr:cNvPicPr>
          <a:picLocks noChangeAspect="1"/>
        </xdr:cNvPicPr>
      </xdr:nvPicPr>
      <xdr:blipFill>
        <a:blip r:embed="rId59" cstate="print"/>
        <a:stretch>
          <a:fillRect/>
        </a:stretch>
      </xdr:blipFill>
      <xdr:spPr>
        <a:xfrm>
          <a:off x="191770" y="7397750"/>
          <a:ext cx="236855" cy="225425"/>
        </a:xfrm>
        <a:prstGeom prst="rect">
          <a:avLst/>
        </a:prstGeom>
      </xdr:spPr>
    </xdr:pic>
    <xdr:clientData/>
  </xdr:twoCellAnchor>
  <xdr:twoCellAnchor>
    <xdr:from>
      <xdr:col>0</xdr:col>
      <xdr:colOff>192000</xdr:colOff>
      <xdr:row>92</xdr:row>
      <xdr:rowOff>44999</xdr:rowOff>
    </xdr:from>
    <xdr:to>
      <xdr:col>0</xdr:col>
      <xdr:colOff>428800</xdr:colOff>
      <xdr:row>92</xdr:row>
      <xdr:rowOff>269999</xdr:rowOff>
    </xdr:to>
    <xdr:pic>
      <xdr:nvPicPr>
        <xdr:cNvPr id="61" name="Picture 60"/>
        <xdr:cNvPicPr>
          <a:picLocks noChangeAspect="1"/>
        </xdr:cNvPicPr>
      </xdr:nvPicPr>
      <xdr:blipFill>
        <a:blip r:embed="rId60" cstate="print"/>
        <a:stretch>
          <a:fillRect/>
        </a:stretch>
      </xdr:blipFill>
      <xdr:spPr>
        <a:xfrm>
          <a:off x="191770" y="28124150"/>
          <a:ext cx="236855" cy="225425"/>
        </a:xfrm>
        <a:prstGeom prst="rect">
          <a:avLst/>
        </a:prstGeom>
      </xdr:spPr>
    </xdr:pic>
    <xdr:clientData/>
  </xdr:twoCellAnchor>
  <xdr:twoCellAnchor>
    <xdr:from>
      <xdr:col>0</xdr:col>
      <xdr:colOff>192000</xdr:colOff>
      <xdr:row>32</xdr:row>
      <xdr:rowOff>44999</xdr:rowOff>
    </xdr:from>
    <xdr:to>
      <xdr:col>0</xdr:col>
      <xdr:colOff>428800</xdr:colOff>
      <xdr:row>32</xdr:row>
      <xdr:rowOff>269999</xdr:rowOff>
    </xdr:to>
    <xdr:pic>
      <xdr:nvPicPr>
        <xdr:cNvPr id="62" name="Picture 61"/>
        <xdr:cNvPicPr>
          <a:picLocks noChangeAspect="1"/>
        </xdr:cNvPicPr>
      </xdr:nvPicPr>
      <xdr:blipFill>
        <a:blip r:embed="rId61" cstate="print"/>
        <a:stretch>
          <a:fillRect/>
        </a:stretch>
      </xdr:blipFill>
      <xdr:spPr>
        <a:xfrm>
          <a:off x="191770" y="9836150"/>
          <a:ext cx="236855" cy="225425"/>
        </a:xfrm>
        <a:prstGeom prst="rect">
          <a:avLst/>
        </a:prstGeom>
      </xdr:spPr>
    </xdr:pic>
    <xdr:clientData/>
  </xdr:twoCellAnchor>
  <xdr:twoCellAnchor>
    <xdr:from>
      <xdr:col>0</xdr:col>
      <xdr:colOff>192000</xdr:colOff>
      <xdr:row>68</xdr:row>
      <xdr:rowOff>44999</xdr:rowOff>
    </xdr:from>
    <xdr:to>
      <xdr:col>0</xdr:col>
      <xdr:colOff>428800</xdr:colOff>
      <xdr:row>68</xdr:row>
      <xdr:rowOff>269999</xdr:rowOff>
    </xdr:to>
    <xdr:pic>
      <xdr:nvPicPr>
        <xdr:cNvPr id="63" name="Picture 62"/>
        <xdr:cNvPicPr>
          <a:picLocks noChangeAspect="1"/>
        </xdr:cNvPicPr>
      </xdr:nvPicPr>
      <xdr:blipFill>
        <a:blip r:embed="rId62" cstate="print"/>
        <a:stretch>
          <a:fillRect/>
        </a:stretch>
      </xdr:blipFill>
      <xdr:spPr>
        <a:xfrm>
          <a:off x="191770" y="20808950"/>
          <a:ext cx="236855" cy="225425"/>
        </a:xfrm>
        <a:prstGeom prst="rect">
          <a:avLst/>
        </a:prstGeom>
      </xdr:spPr>
    </xdr:pic>
    <xdr:clientData/>
  </xdr:twoCellAnchor>
  <xdr:twoCellAnchor>
    <xdr:from>
      <xdr:col>0</xdr:col>
      <xdr:colOff>192000</xdr:colOff>
      <xdr:row>29</xdr:row>
      <xdr:rowOff>44999</xdr:rowOff>
    </xdr:from>
    <xdr:to>
      <xdr:col>0</xdr:col>
      <xdr:colOff>428800</xdr:colOff>
      <xdr:row>29</xdr:row>
      <xdr:rowOff>269999</xdr:rowOff>
    </xdr:to>
    <xdr:pic>
      <xdr:nvPicPr>
        <xdr:cNvPr id="64" name="Picture 63"/>
        <xdr:cNvPicPr>
          <a:picLocks noChangeAspect="1"/>
        </xdr:cNvPicPr>
      </xdr:nvPicPr>
      <xdr:blipFill>
        <a:blip r:embed="rId63" cstate="print"/>
        <a:stretch>
          <a:fillRect/>
        </a:stretch>
      </xdr:blipFill>
      <xdr:spPr>
        <a:xfrm>
          <a:off x="191770" y="8921750"/>
          <a:ext cx="236855" cy="225425"/>
        </a:xfrm>
        <a:prstGeom prst="rect">
          <a:avLst/>
        </a:prstGeom>
      </xdr:spPr>
    </xdr:pic>
    <xdr:clientData/>
  </xdr:twoCellAnchor>
  <xdr:twoCellAnchor>
    <xdr:from>
      <xdr:col>0</xdr:col>
      <xdr:colOff>192000</xdr:colOff>
      <xdr:row>12</xdr:row>
      <xdr:rowOff>45000</xdr:rowOff>
    </xdr:from>
    <xdr:to>
      <xdr:col>0</xdr:col>
      <xdr:colOff>428800</xdr:colOff>
      <xdr:row>12</xdr:row>
      <xdr:rowOff>270000</xdr:rowOff>
    </xdr:to>
    <xdr:pic>
      <xdr:nvPicPr>
        <xdr:cNvPr id="65" name="Picture 64"/>
        <xdr:cNvPicPr>
          <a:picLocks noChangeAspect="1"/>
        </xdr:cNvPicPr>
      </xdr:nvPicPr>
      <xdr:blipFill>
        <a:blip r:embed="rId64" cstate="print"/>
        <a:stretch>
          <a:fillRect/>
        </a:stretch>
      </xdr:blipFill>
      <xdr:spPr>
        <a:xfrm>
          <a:off x="191770" y="3740150"/>
          <a:ext cx="236855" cy="225425"/>
        </a:xfrm>
        <a:prstGeom prst="rect">
          <a:avLst/>
        </a:prstGeom>
      </xdr:spPr>
    </xdr:pic>
    <xdr:clientData/>
  </xdr:twoCellAnchor>
  <xdr:twoCellAnchor>
    <xdr:from>
      <xdr:col>0</xdr:col>
      <xdr:colOff>192000</xdr:colOff>
      <xdr:row>49</xdr:row>
      <xdr:rowOff>45000</xdr:rowOff>
    </xdr:from>
    <xdr:to>
      <xdr:col>0</xdr:col>
      <xdr:colOff>428800</xdr:colOff>
      <xdr:row>49</xdr:row>
      <xdr:rowOff>270000</xdr:rowOff>
    </xdr:to>
    <xdr:pic>
      <xdr:nvPicPr>
        <xdr:cNvPr id="66" name="Picture 65"/>
        <xdr:cNvPicPr>
          <a:picLocks noChangeAspect="1"/>
        </xdr:cNvPicPr>
      </xdr:nvPicPr>
      <xdr:blipFill>
        <a:blip r:embed="rId65" cstate="print"/>
        <a:stretch>
          <a:fillRect/>
        </a:stretch>
      </xdr:blipFill>
      <xdr:spPr>
        <a:xfrm>
          <a:off x="191770" y="15017750"/>
          <a:ext cx="236855" cy="225425"/>
        </a:xfrm>
        <a:prstGeom prst="rect">
          <a:avLst/>
        </a:prstGeom>
      </xdr:spPr>
    </xdr:pic>
    <xdr:clientData/>
  </xdr:twoCellAnchor>
  <xdr:twoCellAnchor>
    <xdr:from>
      <xdr:col>0</xdr:col>
      <xdr:colOff>192000</xdr:colOff>
      <xdr:row>31</xdr:row>
      <xdr:rowOff>45000</xdr:rowOff>
    </xdr:from>
    <xdr:to>
      <xdr:col>0</xdr:col>
      <xdr:colOff>428800</xdr:colOff>
      <xdr:row>31</xdr:row>
      <xdr:rowOff>270000</xdr:rowOff>
    </xdr:to>
    <xdr:pic>
      <xdr:nvPicPr>
        <xdr:cNvPr id="67" name="Picture 66"/>
        <xdr:cNvPicPr>
          <a:picLocks noChangeAspect="1"/>
        </xdr:cNvPicPr>
      </xdr:nvPicPr>
      <xdr:blipFill>
        <a:blip r:embed="rId66" cstate="print"/>
        <a:stretch>
          <a:fillRect/>
        </a:stretch>
      </xdr:blipFill>
      <xdr:spPr>
        <a:xfrm>
          <a:off x="191770" y="9531350"/>
          <a:ext cx="236855" cy="225425"/>
        </a:xfrm>
        <a:prstGeom prst="rect">
          <a:avLst/>
        </a:prstGeom>
      </xdr:spPr>
    </xdr:pic>
    <xdr:clientData/>
  </xdr:twoCellAnchor>
  <xdr:twoCellAnchor>
    <xdr:from>
      <xdr:col>0</xdr:col>
      <xdr:colOff>192000</xdr:colOff>
      <xdr:row>90</xdr:row>
      <xdr:rowOff>45000</xdr:rowOff>
    </xdr:from>
    <xdr:to>
      <xdr:col>0</xdr:col>
      <xdr:colOff>428800</xdr:colOff>
      <xdr:row>90</xdr:row>
      <xdr:rowOff>270000</xdr:rowOff>
    </xdr:to>
    <xdr:pic>
      <xdr:nvPicPr>
        <xdr:cNvPr id="68" name="Picture 67"/>
        <xdr:cNvPicPr>
          <a:picLocks noChangeAspect="1"/>
        </xdr:cNvPicPr>
      </xdr:nvPicPr>
      <xdr:blipFill>
        <a:blip r:embed="rId67" cstate="print"/>
        <a:stretch>
          <a:fillRect/>
        </a:stretch>
      </xdr:blipFill>
      <xdr:spPr>
        <a:xfrm>
          <a:off x="191770" y="27514550"/>
          <a:ext cx="236855" cy="225425"/>
        </a:xfrm>
        <a:prstGeom prst="rect">
          <a:avLst/>
        </a:prstGeom>
      </xdr:spPr>
    </xdr:pic>
    <xdr:clientData/>
  </xdr:twoCellAnchor>
  <xdr:twoCellAnchor>
    <xdr:from>
      <xdr:col>0</xdr:col>
      <xdr:colOff>192000</xdr:colOff>
      <xdr:row>61</xdr:row>
      <xdr:rowOff>45000</xdr:rowOff>
    </xdr:from>
    <xdr:to>
      <xdr:col>0</xdr:col>
      <xdr:colOff>428800</xdr:colOff>
      <xdr:row>61</xdr:row>
      <xdr:rowOff>270000</xdr:rowOff>
    </xdr:to>
    <xdr:pic>
      <xdr:nvPicPr>
        <xdr:cNvPr id="69" name="Picture 68"/>
        <xdr:cNvPicPr>
          <a:picLocks noChangeAspect="1"/>
        </xdr:cNvPicPr>
      </xdr:nvPicPr>
      <xdr:blipFill>
        <a:blip r:embed="rId68" cstate="print"/>
        <a:stretch>
          <a:fillRect/>
        </a:stretch>
      </xdr:blipFill>
      <xdr:spPr>
        <a:xfrm>
          <a:off x="191770" y="18675350"/>
          <a:ext cx="236855" cy="225425"/>
        </a:xfrm>
        <a:prstGeom prst="rect">
          <a:avLst/>
        </a:prstGeom>
      </xdr:spPr>
    </xdr:pic>
    <xdr:clientData/>
  </xdr:twoCellAnchor>
  <xdr:twoCellAnchor>
    <xdr:from>
      <xdr:col>0</xdr:col>
      <xdr:colOff>192000</xdr:colOff>
      <xdr:row>56</xdr:row>
      <xdr:rowOff>45000</xdr:rowOff>
    </xdr:from>
    <xdr:to>
      <xdr:col>0</xdr:col>
      <xdr:colOff>428800</xdr:colOff>
      <xdr:row>56</xdr:row>
      <xdr:rowOff>270000</xdr:rowOff>
    </xdr:to>
    <xdr:pic>
      <xdr:nvPicPr>
        <xdr:cNvPr id="70" name="Picture 69"/>
        <xdr:cNvPicPr>
          <a:picLocks noChangeAspect="1"/>
        </xdr:cNvPicPr>
      </xdr:nvPicPr>
      <xdr:blipFill>
        <a:blip r:embed="rId69" cstate="print"/>
        <a:stretch>
          <a:fillRect/>
        </a:stretch>
      </xdr:blipFill>
      <xdr:spPr>
        <a:xfrm>
          <a:off x="191770" y="17151350"/>
          <a:ext cx="236855" cy="225425"/>
        </a:xfrm>
        <a:prstGeom prst="rect">
          <a:avLst/>
        </a:prstGeom>
      </xdr:spPr>
    </xdr:pic>
    <xdr:clientData/>
  </xdr:twoCellAnchor>
  <xdr:twoCellAnchor>
    <xdr:from>
      <xdr:col>0</xdr:col>
      <xdr:colOff>192000</xdr:colOff>
      <xdr:row>2</xdr:row>
      <xdr:rowOff>45000</xdr:rowOff>
    </xdr:from>
    <xdr:to>
      <xdr:col>0</xdr:col>
      <xdr:colOff>428800</xdr:colOff>
      <xdr:row>2</xdr:row>
      <xdr:rowOff>270000</xdr:rowOff>
    </xdr:to>
    <xdr:pic>
      <xdr:nvPicPr>
        <xdr:cNvPr id="71" name="Picture 70"/>
        <xdr:cNvPicPr>
          <a:picLocks noChangeAspect="1"/>
        </xdr:cNvPicPr>
      </xdr:nvPicPr>
      <xdr:blipFill>
        <a:blip r:embed="rId70" cstate="print"/>
        <a:stretch>
          <a:fillRect/>
        </a:stretch>
      </xdr:blipFill>
      <xdr:spPr>
        <a:xfrm>
          <a:off x="191770" y="692150"/>
          <a:ext cx="236855" cy="225425"/>
        </a:xfrm>
        <a:prstGeom prst="rect">
          <a:avLst/>
        </a:prstGeom>
      </xdr:spPr>
    </xdr:pic>
    <xdr:clientData/>
  </xdr:twoCellAnchor>
  <xdr:twoCellAnchor>
    <xdr:from>
      <xdr:col>0</xdr:col>
      <xdr:colOff>192000</xdr:colOff>
      <xdr:row>100</xdr:row>
      <xdr:rowOff>45000</xdr:rowOff>
    </xdr:from>
    <xdr:to>
      <xdr:col>0</xdr:col>
      <xdr:colOff>428800</xdr:colOff>
      <xdr:row>100</xdr:row>
      <xdr:rowOff>270000</xdr:rowOff>
    </xdr:to>
    <xdr:pic>
      <xdr:nvPicPr>
        <xdr:cNvPr id="72" name="Picture 71"/>
        <xdr:cNvPicPr>
          <a:picLocks noChangeAspect="1"/>
        </xdr:cNvPicPr>
      </xdr:nvPicPr>
      <xdr:blipFill>
        <a:blip r:embed="rId71" cstate="print"/>
        <a:stretch>
          <a:fillRect/>
        </a:stretch>
      </xdr:blipFill>
      <xdr:spPr>
        <a:xfrm>
          <a:off x="191770" y="30562550"/>
          <a:ext cx="236855" cy="225425"/>
        </a:xfrm>
        <a:prstGeom prst="rect">
          <a:avLst/>
        </a:prstGeom>
      </xdr:spPr>
    </xdr:pic>
    <xdr:clientData/>
  </xdr:twoCellAnchor>
  <xdr:twoCellAnchor>
    <xdr:from>
      <xdr:col>0</xdr:col>
      <xdr:colOff>192000</xdr:colOff>
      <xdr:row>52</xdr:row>
      <xdr:rowOff>45000</xdr:rowOff>
    </xdr:from>
    <xdr:to>
      <xdr:col>0</xdr:col>
      <xdr:colOff>428800</xdr:colOff>
      <xdr:row>52</xdr:row>
      <xdr:rowOff>270000</xdr:rowOff>
    </xdr:to>
    <xdr:pic>
      <xdr:nvPicPr>
        <xdr:cNvPr id="73" name="Picture 72"/>
        <xdr:cNvPicPr>
          <a:picLocks noChangeAspect="1"/>
        </xdr:cNvPicPr>
      </xdr:nvPicPr>
      <xdr:blipFill>
        <a:blip r:embed="rId72" cstate="print"/>
        <a:stretch>
          <a:fillRect/>
        </a:stretch>
      </xdr:blipFill>
      <xdr:spPr>
        <a:xfrm>
          <a:off x="191770" y="15932150"/>
          <a:ext cx="236855" cy="225425"/>
        </a:xfrm>
        <a:prstGeom prst="rect">
          <a:avLst/>
        </a:prstGeom>
      </xdr:spPr>
    </xdr:pic>
    <xdr:clientData/>
  </xdr:twoCellAnchor>
  <xdr:twoCellAnchor>
    <xdr:from>
      <xdr:col>0</xdr:col>
      <xdr:colOff>192000</xdr:colOff>
      <xdr:row>48</xdr:row>
      <xdr:rowOff>45000</xdr:rowOff>
    </xdr:from>
    <xdr:to>
      <xdr:col>0</xdr:col>
      <xdr:colOff>428800</xdr:colOff>
      <xdr:row>48</xdr:row>
      <xdr:rowOff>270000</xdr:rowOff>
    </xdr:to>
    <xdr:pic>
      <xdr:nvPicPr>
        <xdr:cNvPr id="74" name="Picture 73"/>
        <xdr:cNvPicPr>
          <a:picLocks noChangeAspect="1"/>
        </xdr:cNvPicPr>
      </xdr:nvPicPr>
      <xdr:blipFill>
        <a:blip r:embed="rId73" cstate="print"/>
        <a:stretch>
          <a:fillRect/>
        </a:stretch>
      </xdr:blipFill>
      <xdr:spPr>
        <a:xfrm>
          <a:off x="191770" y="14712950"/>
          <a:ext cx="236855" cy="225425"/>
        </a:xfrm>
        <a:prstGeom prst="rect">
          <a:avLst/>
        </a:prstGeom>
      </xdr:spPr>
    </xdr:pic>
    <xdr:clientData/>
  </xdr:twoCellAnchor>
  <xdr:twoCellAnchor>
    <xdr:from>
      <xdr:col>0</xdr:col>
      <xdr:colOff>192000</xdr:colOff>
      <xdr:row>67</xdr:row>
      <xdr:rowOff>45000</xdr:rowOff>
    </xdr:from>
    <xdr:to>
      <xdr:col>0</xdr:col>
      <xdr:colOff>428800</xdr:colOff>
      <xdr:row>67</xdr:row>
      <xdr:rowOff>270000</xdr:rowOff>
    </xdr:to>
    <xdr:pic>
      <xdr:nvPicPr>
        <xdr:cNvPr id="75" name="Picture 74"/>
        <xdr:cNvPicPr>
          <a:picLocks noChangeAspect="1"/>
        </xdr:cNvPicPr>
      </xdr:nvPicPr>
      <xdr:blipFill>
        <a:blip r:embed="rId74" cstate="print"/>
        <a:stretch>
          <a:fillRect/>
        </a:stretch>
      </xdr:blipFill>
      <xdr:spPr>
        <a:xfrm>
          <a:off x="191770" y="20504150"/>
          <a:ext cx="236855" cy="225425"/>
        </a:xfrm>
        <a:prstGeom prst="rect">
          <a:avLst/>
        </a:prstGeom>
      </xdr:spPr>
    </xdr:pic>
    <xdr:clientData/>
  </xdr:twoCellAnchor>
  <xdr:twoCellAnchor>
    <xdr:from>
      <xdr:col>0</xdr:col>
      <xdr:colOff>192000</xdr:colOff>
      <xdr:row>36</xdr:row>
      <xdr:rowOff>45000</xdr:rowOff>
    </xdr:from>
    <xdr:to>
      <xdr:col>0</xdr:col>
      <xdr:colOff>428800</xdr:colOff>
      <xdr:row>36</xdr:row>
      <xdr:rowOff>270000</xdr:rowOff>
    </xdr:to>
    <xdr:pic>
      <xdr:nvPicPr>
        <xdr:cNvPr id="76" name="Picture 75"/>
        <xdr:cNvPicPr>
          <a:picLocks noChangeAspect="1"/>
        </xdr:cNvPicPr>
      </xdr:nvPicPr>
      <xdr:blipFill>
        <a:blip r:embed="rId75" cstate="print"/>
        <a:stretch>
          <a:fillRect/>
        </a:stretch>
      </xdr:blipFill>
      <xdr:spPr>
        <a:xfrm>
          <a:off x="191770" y="11055350"/>
          <a:ext cx="236855" cy="225425"/>
        </a:xfrm>
        <a:prstGeom prst="rect">
          <a:avLst/>
        </a:prstGeom>
      </xdr:spPr>
    </xdr:pic>
    <xdr:clientData/>
  </xdr:twoCellAnchor>
  <xdr:twoCellAnchor>
    <xdr:from>
      <xdr:col>0</xdr:col>
      <xdr:colOff>192000</xdr:colOff>
      <xdr:row>88</xdr:row>
      <xdr:rowOff>45000</xdr:rowOff>
    </xdr:from>
    <xdr:to>
      <xdr:col>0</xdr:col>
      <xdr:colOff>428800</xdr:colOff>
      <xdr:row>88</xdr:row>
      <xdr:rowOff>270000</xdr:rowOff>
    </xdr:to>
    <xdr:pic>
      <xdr:nvPicPr>
        <xdr:cNvPr id="77" name="Picture 76"/>
        <xdr:cNvPicPr>
          <a:picLocks noChangeAspect="1"/>
        </xdr:cNvPicPr>
      </xdr:nvPicPr>
      <xdr:blipFill>
        <a:blip r:embed="rId76" cstate="print"/>
        <a:stretch>
          <a:fillRect/>
        </a:stretch>
      </xdr:blipFill>
      <xdr:spPr>
        <a:xfrm>
          <a:off x="191770" y="26904950"/>
          <a:ext cx="236855" cy="225425"/>
        </a:xfrm>
        <a:prstGeom prst="rect">
          <a:avLst/>
        </a:prstGeom>
      </xdr:spPr>
    </xdr:pic>
    <xdr:clientData/>
  </xdr:twoCellAnchor>
  <xdr:twoCellAnchor>
    <xdr:from>
      <xdr:col>0</xdr:col>
      <xdr:colOff>192000</xdr:colOff>
      <xdr:row>66</xdr:row>
      <xdr:rowOff>45000</xdr:rowOff>
    </xdr:from>
    <xdr:to>
      <xdr:col>0</xdr:col>
      <xdr:colOff>428800</xdr:colOff>
      <xdr:row>66</xdr:row>
      <xdr:rowOff>270000</xdr:rowOff>
    </xdr:to>
    <xdr:pic>
      <xdr:nvPicPr>
        <xdr:cNvPr id="78" name="Picture 77"/>
        <xdr:cNvPicPr>
          <a:picLocks noChangeAspect="1"/>
        </xdr:cNvPicPr>
      </xdr:nvPicPr>
      <xdr:blipFill>
        <a:blip r:embed="rId77" cstate="print"/>
        <a:stretch>
          <a:fillRect/>
        </a:stretch>
      </xdr:blipFill>
      <xdr:spPr>
        <a:xfrm>
          <a:off x="191770" y="20199350"/>
          <a:ext cx="236855" cy="225425"/>
        </a:xfrm>
        <a:prstGeom prst="rect">
          <a:avLst/>
        </a:prstGeom>
      </xdr:spPr>
    </xdr:pic>
    <xdr:clientData/>
  </xdr:twoCellAnchor>
  <xdr:twoCellAnchor>
    <xdr:from>
      <xdr:col>0</xdr:col>
      <xdr:colOff>192000</xdr:colOff>
      <xdr:row>26</xdr:row>
      <xdr:rowOff>45000</xdr:rowOff>
    </xdr:from>
    <xdr:to>
      <xdr:col>0</xdr:col>
      <xdr:colOff>428800</xdr:colOff>
      <xdr:row>26</xdr:row>
      <xdr:rowOff>270000</xdr:rowOff>
    </xdr:to>
    <xdr:pic>
      <xdr:nvPicPr>
        <xdr:cNvPr id="79" name="Picture 78"/>
        <xdr:cNvPicPr>
          <a:picLocks noChangeAspect="1"/>
        </xdr:cNvPicPr>
      </xdr:nvPicPr>
      <xdr:blipFill>
        <a:blip r:embed="rId78" cstate="print"/>
        <a:stretch>
          <a:fillRect/>
        </a:stretch>
      </xdr:blipFill>
      <xdr:spPr>
        <a:xfrm>
          <a:off x="191770" y="8007350"/>
          <a:ext cx="236855" cy="225425"/>
        </a:xfrm>
        <a:prstGeom prst="rect">
          <a:avLst/>
        </a:prstGeom>
      </xdr:spPr>
    </xdr:pic>
    <xdr:clientData/>
  </xdr:twoCellAnchor>
  <xdr:twoCellAnchor>
    <xdr:from>
      <xdr:col>0</xdr:col>
      <xdr:colOff>192000</xdr:colOff>
      <xdr:row>15</xdr:row>
      <xdr:rowOff>45000</xdr:rowOff>
    </xdr:from>
    <xdr:to>
      <xdr:col>0</xdr:col>
      <xdr:colOff>428800</xdr:colOff>
      <xdr:row>15</xdr:row>
      <xdr:rowOff>270000</xdr:rowOff>
    </xdr:to>
    <xdr:pic>
      <xdr:nvPicPr>
        <xdr:cNvPr id="80" name="Picture 79"/>
        <xdr:cNvPicPr>
          <a:picLocks noChangeAspect="1"/>
        </xdr:cNvPicPr>
      </xdr:nvPicPr>
      <xdr:blipFill>
        <a:blip r:embed="rId79" cstate="print"/>
        <a:stretch>
          <a:fillRect/>
        </a:stretch>
      </xdr:blipFill>
      <xdr:spPr>
        <a:xfrm>
          <a:off x="191770" y="4654550"/>
          <a:ext cx="236855" cy="225425"/>
        </a:xfrm>
        <a:prstGeom prst="rect">
          <a:avLst/>
        </a:prstGeom>
      </xdr:spPr>
    </xdr:pic>
    <xdr:clientData/>
  </xdr:twoCellAnchor>
  <xdr:twoCellAnchor>
    <xdr:from>
      <xdr:col>0</xdr:col>
      <xdr:colOff>192000</xdr:colOff>
      <xdr:row>60</xdr:row>
      <xdr:rowOff>45000</xdr:rowOff>
    </xdr:from>
    <xdr:to>
      <xdr:col>0</xdr:col>
      <xdr:colOff>428800</xdr:colOff>
      <xdr:row>60</xdr:row>
      <xdr:rowOff>270000</xdr:rowOff>
    </xdr:to>
    <xdr:pic>
      <xdr:nvPicPr>
        <xdr:cNvPr id="81" name="Picture 80"/>
        <xdr:cNvPicPr>
          <a:picLocks noChangeAspect="1"/>
        </xdr:cNvPicPr>
      </xdr:nvPicPr>
      <xdr:blipFill>
        <a:blip r:embed="rId80" cstate="print"/>
        <a:stretch>
          <a:fillRect/>
        </a:stretch>
      </xdr:blipFill>
      <xdr:spPr>
        <a:xfrm>
          <a:off x="191770" y="18370550"/>
          <a:ext cx="236855" cy="225425"/>
        </a:xfrm>
        <a:prstGeom prst="rect">
          <a:avLst/>
        </a:prstGeom>
      </xdr:spPr>
    </xdr:pic>
    <xdr:clientData/>
  </xdr:twoCellAnchor>
  <xdr:twoCellAnchor>
    <xdr:from>
      <xdr:col>0</xdr:col>
      <xdr:colOff>192000</xdr:colOff>
      <xdr:row>45</xdr:row>
      <xdr:rowOff>45000</xdr:rowOff>
    </xdr:from>
    <xdr:to>
      <xdr:col>0</xdr:col>
      <xdr:colOff>428800</xdr:colOff>
      <xdr:row>45</xdr:row>
      <xdr:rowOff>270000</xdr:rowOff>
    </xdr:to>
    <xdr:pic>
      <xdr:nvPicPr>
        <xdr:cNvPr id="82" name="Picture 81"/>
        <xdr:cNvPicPr>
          <a:picLocks noChangeAspect="1"/>
        </xdr:cNvPicPr>
      </xdr:nvPicPr>
      <xdr:blipFill>
        <a:blip r:embed="rId81" cstate="print"/>
        <a:stretch>
          <a:fillRect/>
        </a:stretch>
      </xdr:blipFill>
      <xdr:spPr>
        <a:xfrm>
          <a:off x="191770" y="13798550"/>
          <a:ext cx="236855" cy="225425"/>
        </a:xfrm>
        <a:prstGeom prst="rect">
          <a:avLst/>
        </a:prstGeom>
      </xdr:spPr>
    </xdr:pic>
    <xdr:clientData/>
  </xdr:twoCellAnchor>
  <xdr:twoCellAnchor>
    <xdr:from>
      <xdr:col>0</xdr:col>
      <xdr:colOff>192000</xdr:colOff>
      <xdr:row>94</xdr:row>
      <xdr:rowOff>45000</xdr:rowOff>
    </xdr:from>
    <xdr:to>
      <xdr:col>0</xdr:col>
      <xdr:colOff>428800</xdr:colOff>
      <xdr:row>94</xdr:row>
      <xdr:rowOff>270000</xdr:rowOff>
    </xdr:to>
    <xdr:pic>
      <xdr:nvPicPr>
        <xdr:cNvPr id="83" name="Picture 82"/>
        <xdr:cNvPicPr>
          <a:picLocks noChangeAspect="1"/>
        </xdr:cNvPicPr>
      </xdr:nvPicPr>
      <xdr:blipFill>
        <a:blip r:embed="rId82" cstate="print"/>
        <a:stretch>
          <a:fillRect/>
        </a:stretch>
      </xdr:blipFill>
      <xdr:spPr>
        <a:xfrm>
          <a:off x="191770" y="28733750"/>
          <a:ext cx="236855" cy="225425"/>
        </a:xfrm>
        <a:prstGeom prst="rect">
          <a:avLst/>
        </a:prstGeom>
      </xdr:spPr>
    </xdr:pic>
    <xdr:clientData/>
  </xdr:twoCellAnchor>
  <xdr:twoCellAnchor>
    <xdr:from>
      <xdr:col>0</xdr:col>
      <xdr:colOff>192000</xdr:colOff>
      <xdr:row>95</xdr:row>
      <xdr:rowOff>45000</xdr:rowOff>
    </xdr:from>
    <xdr:to>
      <xdr:col>0</xdr:col>
      <xdr:colOff>428800</xdr:colOff>
      <xdr:row>95</xdr:row>
      <xdr:rowOff>270000</xdr:rowOff>
    </xdr:to>
    <xdr:pic>
      <xdr:nvPicPr>
        <xdr:cNvPr id="84" name="Picture 83"/>
        <xdr:cNvPicPr>
          <a:picLocks noChangeAspect="1"/>
        </xdr:cNvPicPr>
      </xdr:nvPicPr>
      <xdr:blipFill>
        <a:blip r:embed="rId83" cstate="print"/>
        <a:stretch>
          <a:fillRect/>
        </a:stretch>
      </xdr:blipFill>
      <xdr:spPr>
        <a:xfrm>
          <a:off x="191770" y="29038550"/>
          <a:ext cx="236855" cy="225425"/>
        </a:xfrm>
        <a:prstGeom prst="rect">
          <a:avLst/>
        </a:prstGeom>
      </xdr:spPr>
    </xdr:pic>
    <xdr:clientData/>
  </xdr:twoCellAnchor>
  <xdr:twoCellAnchor>
    <xdr:from>
      <xdr:col>0</xdr:col>
      <xdr:colOff>192000</xdr:colOff>
      <xdr:row>80</xdr:row>
      <xdr:rowOff>45000</xdr:rowOff>
    </xdr:from>
    <xdr:to>
      <xdr:col>0</xdr:col>
      <xdr:colOff>428800</xdr:colOff>
      <xdr:row>80</xdr:row>
      <xdr:rowOff>270000</xdr:rowOff>
    </xdr:to>
    <xdr:pic>
      <xdr:nvPicPr>
        <xdr:cNvPr id="85" name="Picture 84"/>
        <xdr:cNvPicPr>
          <a:picLocks noChangeAspect="1"/>
        </xdr:cNvPicPr>
      </xdr:nvPicPr>
      <xdr:blipFill>
        <a:blip r:embed="rId84" cstate="print"/>
        <a:stretch>
          <a:fillRect/>
        </a:stretch>
      </xdr:blipFill>
      <xdr:spPr>
        <a:xfrm>
          <a:off x="191770" y="24466550"/>
          <a:ext cx="236855" cy="225425"/>
        </a:xfrm>
        <a:prstGeom prst="rect">
          <a:avLst/>
        </a:prstGeom>
      </xdr:spPr>
    </xdr:pic>
    <xdr:clientData/>
  </xdr:twoCellAnchor>
  <xdr:twoCellAnchor>
    <xdr:from>
      <xdr:col>0</xdr:col>
      <xdr:colOff>192000</xdr:colOff>
      <xdr:row>65</xdr:row>
      <xdr:rowOff>45000</xdr:rowOff>
    </xdr:from>
    <xdr:to>
      <xdr:col>0</xdr:col>
      <xdr:colOff>428800</xdr:colOff>
      <xdr:row>65</xdr:row>
      <xdr:rowOff>270000</xdr:rowOff>
    </xdr:to>
    <xdr:pic>
      <xdr:nvPicPr>
        <xdr:cNvPr id="86" name="Picture 85"/>
        <xdr:cNvPicPr>
          <a:picLocks noChangeAspect="1"/>
        </xdr:cNvPicPr>
      </xdr:nvPicPr>
      <xdr:blipFill>
        <a:blip r:embed="rId85" cstate="print"/>
        <a:stretch>
          <a:fillRect/>
        </a:stretch>
      </xdr:blipFill>
      <xdr:spPr>
        <a:xfrm>
          <a:off x="191770" y="19894550"/>
          <a:ext cx="236855" cy="225425"/>
        </a:xfrm>
        <a:prstGeom prst="rect">
          <a:avLst/>
        </a:prstGeom>
      </xdr:spPr>
    </xdr:pic>
    <xdr:clientData/>
  </xdr:twoCellAnchor>
  <xdr:twoCellAnchor>
    <xdr:from>
      <xdr:col>0</xdr:col>
      <xdr:colOff>192000</xdr:colOff>
      <xdr:row>82</xdr:row>
      <xdr:rowOff>45000</xdr:rowOff>
    </xdr:from>
    <xdr:to>
      <xdr:col>0</xdr:col>
      <xdr:colOff>428800</xdr:colOff>
      <xdr:row>82</xdr:row>
      <xdr:rowOff>270000</xdr:rowOff>
    </xdr:to>
    <xdr:pic>
      <xdr:nvPicPr>
        <xdr:cNvPr id="87" name="Picture 86"/>
        <xdr:cNvPicPr>
          <a:picLocks noChangeAspect="1"/>
        </xdr:cNvPicPr>
      </xdr:nvPicPr>
      <xdr:blipFill>
        <a:blip r:embed="rId86" cstate="print"/>
        <a:stretch>
          <a:fillRect/>
        </a:stretch>
      </xdr:blipFill>
      <xdr:spPr>
        <a:xfrm>
          <a:off x="191770" y="25076150"/>
          <a:ext cx="236855" cy="225425"/>
        </a:xfrm>
        <a:prstGeom prst="rect">
          <a:avLst/>
        </a:prstGeom>
      </xdr:spPr>
    </xdr:pic>
    <xdr:clientData/>
  </xdr:twoCellAnchor>
  <xdr:twoCellAnchor>
    <xdr:from>
      <xdr:col>0</xdr:col>
      <xdr:colOff>192000</xdr:colOff>
      <xdr:row>99</xdr:row>
      <xdr:rowOff>45000</xdr:rowOff>
    </xdr:from>
    <xdr:to>
      <xdr:col>0</xdr:col>
      <xdr:colOff>428800</xdr:colOff>
      <xdr:row>99</xdr:row>
      <xdr:rowOff>270000</xdr:rowOff>
    </xdr:to>
    <xdr:pic>
      <xdr:nvPicPr>
        <xdr:cNvPr id="88" name="Picture 87"/>
        <xdr:cNvPicPr>
          <a:picLocks noChangeAspect="1"/>
        </xdr:cNvPicPr>
      </xdr:nvPicPr>
      <xdr:blipFill>
        <a:blip r:embed="rId87" cstate="print"/>
        <a:stretch>
          <a:fillRect/>
        </a:stretch>
      </xdr:blipFill>
      <xdr:spPr>
        <a:xfrm>
          <a:off x="191770" y="30257750"/>
          <a:ext cx="236855" cy="225425"/>
        </a:xfrm>
        <a:prstGeom prst="rect">
          <a:avLst/>
        </a:prstGeom>
      </xdr:spPr>
    </xdr:pic>
    <xdr:clientData/>
  </xdr:twoCellAnchor>
  <xdr:twoCellAnchor>
    <xdr:from>
      <xdr:col>0</xdr:col>
      <xdr:colOff>192000</xdr:colOff>
      <xdr:row>50</xdr:row>
      <xdr:rowOff>45000</xdr:rowOff>
    </xdr:from>
    <xdr:to>
      <xdr:col>0</xdr:col>
      <xdr:colOff>428800</xdr:colOff>
      <xdr:row>50</xdr:row>
      <xdr:rowOff>270000</xdr:rowOff>
    </xdr:to>
    <xdr:pic>
      <xdr:nvPicPr>
        <xdr:cNvPr id="89" name="Picture 88"/>
        <xdr:cNvPicPr>
          <a:picLocks noChangeAspect="1"/>
        </xdr:cNvPicPr>
      </xdr:nvPicPr>
      <xdr:blipFill>
        <a:blip r:embed="rId88" cstate="print"/>
        <a:stretch>
          <a:fillRect/>
        </a:stretch>
      </xdr:blipFill>
      <xdr:spPr>
        <a:xfrm>
          <a:off x="191770" y="15322550"/>
          <a:ext cx="236855" cy="225425"/>
        </a:xfrm>
        <a:prstGeom prst="rect">
          <a:avLst/>
        </a:prstGeom>
      </xdr:spPr>
    </xdr:pic>
    <xdr:clientData/>
  </xdr:twoCellAnchor>
  <xdr:twoCellAnchor>
    <xdr:from>
      <xdr:col>0</xdr:col>
      <xdr:colOff>192000</xdr:colOff>
      <xdr:row>69</xdr:row>
      <xdr:rowOff>45000</xdr:rowOff>
    </xdr:from>
    <xdr:to>
      <xdr:col>0</xdr:col>
      <xdr:colOff>428800</xdr:colOff>
      <xdr:row>69</xdr:row>
      <xdr:rowOff>270000</xdr:rowOff>
    </xdr:to>
    <xdr:pic>
      <xdr:nvPicPr>
        <xdr:cNvPr id="90" name="Picture 89"/>
        <xdr:cNvPicPr>
          <a:picLocks noChangeAspect="1"/>
        </xdr:cNvPicPr>
      </xdr:nvPicPr>
      <xdr:blipFill>
        <a:blip r:embed="rId89" cstate="print"/>
        <a:stretch>
          <a:fillRect/>
        </a:stretch>
      </xdr:blipFill>
      <xdr:spPr>
        <a:xfrm>
          <a:off x="191770" y="21113750"/>
          <a:ext cx="236855" cy="225425"/>
        </a:xfrm>
        <a:prstGeom prst="rect">
          <a:avLst/>
        </a:prstGeom>
      </xdr:spPr>
    </xdr:pic>
    <xdr:clientData/>
  </xdr:twoCellAnchor>
  <xdr:twoCellAnchor>
    <xdr:from>
      <xdr:col>0</xdr:col>
      <xdr:colOff>192000</xdr:colOff>
      <xdr:row>97</xdr:row>
      <xdr:rowOff>45000</xdr:rowOff>
    </xdr:from>
    <xdr:to>
      <xdr:col>0</xdr:col>
      <xdr:colOff>428800</xdr:colOff>
      <xdr:row>97</xdr:row>
      <xdr:rowOff>270000</xdr:rowOff>
    </xdr:to>
    <xdr:pic>
      <xdr:nvPicPr>
        <xdr:cNvPr id="91" name="Picture 90"/>
        <xdr:cNvPicPr>
          <a:picLocks noChangeAspect="1"/>
        </xdr:cNvPicPr>
      </xdr:nvPicPr>
      <xdr:blipFill>
        <a:blip r:embed="rId90" cstate="print"/>
        <a:stretch>
          <a:fillRect/>
        </a:stretch>
      </xdr:blipFill>
      <xdr:spPr>
        <a:xfrm>
          <a:off x="191770" y="29648150"/>
          <a:ext cx="236855" cy="225425"/>
        </a:xfrm>
        <a:prstGeom prst="rect">
          <a:avLst/>
        </a:prstGeom>
      </xdr:spPr>
    </xdr:pic>
    <xdr:clientData/>
  </xdr:twoCellAnchor>
  <xdr:twoCellAnchor>
    <xdr:from>
      <xdr:col>0</xdr:col>
      <xdr:colOff>192000</xdr:colOff>
      <xdr:row>44</xdr:row>
      <xdr:rowOff>45000</xdr:rowOff>
    </xdr:from>
    <xdr:to>
      <xdr:col>0</xdr:col>
      <xdr:colOff>428800</xdr:colOff>
      <xdr:row>44</xdr:row>
      <xdr:rowOff>270000</xdr:rowOff>
    </xdr:to>
    <xdr:pic>
      <xdr:nvPicPr>
        <xdr:cNvPr id="92" name="Picture 91"/>
        <xdr:cNvPicPr>
          <a:picLocks noChangeAspect="1"/>
        </xdr:cNvPicPr>
      </xdr:nvPicPr>
      <xdr:blipFill>
        <a:blip r:embed="rId91" cstate="print"/>
        <a:stretch>
          <a:fillRect/>
        </a:stretch>
      </xdr:blipFill>
      <xdr:spPr>
        <a:xfrm>
          <a:off x="191770" y="13493750"/>
          <a:ext cx="236855" cy="225425"/>
        </a:xfrm>
        <a:prstGeom prst="rect">
          <a:avLst/>
        </a:prstGeom>
      </xdr:spPr>
    </xdr:pic>
    <xdr:clientData/>
  </xdr:twoCellAnchor>
  <xdr:twoCellAnchor>
    <xdr:from>
      <xdr:col>0</xdr:col>
      <xdr:colOff>192000</xdr:colOff>
      <xdr:row>63</xdr:row>
      <xdr:rowOff>45000</xdr:rowOff>
    </xdr:from>
    <xdr:to>
      <xdr:col>0</xdr:col>
      <xdr:colOff>428800</xdr:colOff>
      <xdr:row>63</xdr:row>
      <xdr:rowOff>270000</xdr:rowOff>
    </xdr:to>
    <xdr:pic>
      <xdr:nvPicPr>
        <xdr:cNvPr id="93" name="Picture 92"/>
        <xdr:cNvPicPr>
          <a:picLocks noChangeAspect="1"/>
        </xdr:cNvPicPr>
      </xdr:nvPicPr>
      <xdr:blipFill>
        <a:blip r:embed="rId92" cstate="print"/>
        <a:stretch>
          <a:fillRect/>
        </a:stretch>
      </xdr:blipFill>
      <xdr:spPr>
        <a:xfrm>
          <a:off x="191770" y="19284950"/>
          <a:ext cx="236855" cy="225425"/>
        </a:xfrm>
        <a:prstGeom prst="rect">
          <a:avLst/>
        </a:prstGeom>
      </xdr:spPr>
    </xdr:pic>
    <xdr:clientData/>
  </xdr:twoCellAnchor>
  <xdr:twoCellAnchor>
    <xdr:from>
      <xdr:col>0</xdr:col>
      <xdr:colOff>192000</xdr:colOff>
      <xdr:row>71</xdr:row>
      <xdr:rowOff>45000</xdr:rowOff>
    </xdr:from>
    <xdr:to>
      <xdr:col>0</xdr:col>
      <xdr:colOff>428800</xdr:colOff>
      <xdr:row>71</xdr:row>
      <xdr:rowOff>270000</xdr:rowOff>
    </xdr:to>
    <xdr:pic>
      <xdr:nvPicPr>
        <xdr:cNvPr id="94" name="Picture 93"/>
        <xdr:cNvPicPr>
          <a:picLocks noChangeAspect="1"/>
        </xdr:cNvPicPr>
      </xdr:nvPicPr>
      <xdr:blipFill>
        <a:blip r:embed="rId93" cstate="print"/>
        <a:stretch>
          <a:fillRect/>
        </a:stretch>
      </xdr:blipFill>
      <xdr:spPr>
        <a:xfrm>
          <a:off x="191770" y="21723350"/>
          <a:ext cx="236855" cy="225425"/>
        </a:xfrm>
        <a:prstGeom prst="rect">
          <a:avLst/>
        </a:prstGeom>
      </xdr:spPr>
    </xdr:pic>
    <xdr:clientData/>
  </xdr:twoCellAnchor>
  <xdr:twoCellAnchor>
    <xdr:from>
      <xdr:col>0</xdr:col>
      <xdr:colOff>192000</xdr:colOff>
      <xdr:row>28</xdr:row>
      <xdr:rowOff>45000</xdr:rowOff>
    </xdr:from>
    <xdr:to>
      <xdr:col>0</xdr:col>
      <xdr:colOff>428800</xdr:colOff>
      <xdr:row>28</xdr:row>
      <xdr:rowOff>270000</xdr:rowOff>
    </xdr:to>
    <xdr:pic>
      <xdr:nvPicPr>
        <xdr:cNvPr id="95" name="Picture 94"/>
        <xdr:cNvPicPr>
          <a:picLocks noChangeAspect="1"/>
        </xdr:cNvPicPr>
      </xdr:nvPicPr>
      <xdr:blipFill>
        <a:blip r:embed="rId94" cstate="print"/>
        <a:stretch>
          <a:fillRect/>
        </a:stretch>
      </xdr:blipFill>
      <xdr:spPr>
        <a:xfrm>
          <a:off x="191770" y="8616950"/>
          <a:ext cx="236855" cy="225425"/>
        </a:xfrm>
        <a:prstGeom prst="rect">
          <a:avLst/>
        </a:prstGeom>
      </xdr:spPr>
    </xdr:pic>
    <xdr:clientData/>
  </xdr:twoCellAnchor>
  <xdr:twoCellAnchor>
    <xdr:from>
      <xdr:col>0</xdr:col>
      <xdr:colOff>192000</xdr:colOff>
      <xdr:row>53</xdr:row>
      <xdr:rowOff>45000</xdr:rowOff>
    </xdr:from>
    <xdr:to>
      <xdr:col>0</xdr:col>
      <xdr:colOff>428800</xdr:colOff>
      <xdr:row>53</xdr:row>
      <xdr:rowOff>270000</xdr:rowOff>
    </xdr:to>
    <xdr:pic>
      <xdr:nvPicPr>
        <xdr:cNvPr id="96" name="Picture 95"/>
        <xdr:cNvPicPr>
          <a:picLocks noChangeAspect="1"/>
        </xdr:cNvPicPr>
      </xdr:nvPicPr>
      <xdr:blipFill>
        <a:blip r:embed="rId95" cstate="print"/>
        <a:stretch>
          <a:fillRect/>
        </a:stretch>
      </xdr:blipFill>
      <xdr:spPr>
        <a:xfrm>
          <a:off x="191770" y="16236950"/>
          <a:ext cx="236855" cy="225425"/>
        </a:xfrm>
        <a:prstGeom prst="rect">
          <a:avLst/>
        </a:prstGeom>
      </xdr:spPr>
    </xdr:pic>
    <xdr:clientData/>
  </xdr:twoCellAnchor>
  <xdr:twoCellAnchor>
    <xdr:from>
      <xdr:col>0</xdr:col>
      <xdr:colOff>192000</xdr:colOff>
      <xdr:row>62</xdr:row>
      <xdr:rowOff>45000</xdr:rowOff>
    </xdr:from>
    <xdr:to>
      <xdr:col>0</xdr:col>
      <xdr:colOff>428800</xdr:colOff>
      <xdr:row>62</xdr:row>
      <xdr:rowOff>270000</xdr:rowOff>
    </xdr:to>
    <xdr:pic>
      <xdr:nvPicPr>
        <xdr:cNvPr id="97" name="Picture 96"/>
        <xdr:cNvPicPr>
          <a:picLocks noChangeAspect="1"/>
        </xdr:cNvPicPr>
      </xdr:nvPicPr>
      <xdr:blipFill>
        <a:blip r:embed="rId96" cstate="print"/>
        <a:stretch>
          <a:fillRect/>
        </a:stretch>
      </xdr:blipFill>
      <xdr:spPr>
        <a:xfrm>
          <a:off x="191770" y="18980150"/>
          <a:ext cx="236855" cy="225425"/>
        </a:xfrm>
        <a:prstGeom prst="rect">
          <a:avLst/>
        </a:prstGeom>
      </xdr:spPr>
    </xdr:pic>
    <xdr:clientData/>
  </xdr:twoCellAnchor>
  <xdr:twoCellAnchor>
    <xdr:from>
      <xdr:col>0</xdr:col>
      <xdr:colOff>192000</xdr:colOff>
      <xdr:row>83</xdr:row>
      <xdr:rowOff>45000</xdr:rowOff>
    </xdr:from>
    <xdr:to>
      <xdr:col>0</xdr:col>
      <xdr:colOff>428800</xdr:colOff>
      <xdr:row>83</xdr:row>
      <xdr:rowOff>270000</xdr:rowOff>
    </xdr:to>
    <xdr:pic>
      <xdr:nvPicPr>
        <xdr:cNvPr id="98" name="Picture 97"/>
        <xdr:cNvPicPr>
          <a:picLocks noChangeAspect="1"/>
        </xdr:cNvPicPr>
      </xdr:nvPicPr>
      <xdr:blipFill>
        <a:blip r:embed="rId97" cstate="print"/>
        <a:stretch>
          <a:fillRect/>
        </a:stretch>
      </xdr:blipFill>
      <xdr:spPr>
        <a:xfrm>
          <a:off x="191770" y="25380950"/>
          <a:ext cx="236855" cy="225425"/>
        </a:xfrm>
        <a:prstGeom prst="rect">
          <a:avLst/>
        </a:prstGeom>
      </xdr:spPr>
    </xdr:pic>
    <xdr:clientData/>
  </xdr:twoCellAnchor>
  <xdr:twoCellAnchor>
    <xdr:from>
      <xdr:col>0</xdr:col>
      <xdr:colOff>192000</xdr:colOff>
      <xdr:row>59</xdr:row>
      <xdr:rowOff>45000</xdr:rowOff>
    </xdr:from>
    <xdr:to>
      <xdr:col>0</xdr:col>
      <xdr:colOff>428800</xdr:colOff>
      <xdr:row>59</xdr:row>
      <xdr:rowOff>270000</xdr:rowOff>
    </xdr:to>
    <xdr:pic>
      <xdr:nvPicPr>
        <xdr:cNvPr id="99" name="Picture 98"/>
        <xdr:cNvPicPr>
          <a:picLocks noChangeAspect="1"/>
        </xdr:cNvPicPr>
      </xdr:nvPicPr>
      <xdr:blipFill>
        <a:blip r:embed="rId98" cstate="print"/>
        <a:stretch>
          <a:fillRect/>
        </a:stretch>
      </xdr:blipFill>
      <xdr:spPr>
        <a:xfrm>
          <a:off x="191770" y="18065750"/>
          <a:ext cx="236855" cy="225425"/>
        </a:xfrm>
        <a:prstGeom prst="rect">
          <a:avLst/>
        </a:prstGeom>
      </xdr:spPr>
    </xdr:pic>
    <xdr:clientData/>
  </xdr:twoCellAnchor>
  <xdr:twoCellAnchor>
    <xdr:from>
      <xdr:col>0</xdr:col>
      <xdr:colOff>192000</xdr:colOff>
      <xdr:row>42</xdr:row>
      <xdr:rowOff>45000</xdr:rowOff>
    </xdr:from>
    <xdr:to>
      <xdr:col>0</xdr:col>
      <xdr:colOff>428800</xdr:colOff>
      <xdr:row>42</xdr:row>
      <xdr:rowOff>270000</xdr:rowOff>
    </xdr:to>
    <xdr:pic>
      <xdr:nvPicPr>
        <xdr:cNvPr id="100" name="Picture 99"/>
        <xdr:cNvPicPr>
          <a:picLocks noChangeAspect="1"/>
        </xdr:cNvPicPr>
      </xdr:nvPicPr>
      <xdr:blipFill>
        <a:blip r:embed="rId99" cstate="print"/>
        <a:stretch>
          <a:fillRect/>
        </a:stretch>
      </xdr:blipFill>
      <xdr:spPr>
        <a:xfrm>
          <a:off x="191770" y="12884150"/>
          <a:ext cx="236855" cy="225425"/>
        </a:xfrm>
        <a:prstGeom prst="rect">
          <a:avLst/>
        </a:prstGeom>
      </xdr:spPr>
    </xdr:pic>
    <xdr:clientData/>
  </xdr:twoCellAnchor>
  <xdr:twoCellAnchor>
    <xdr:from>
      <xdr:col>0</xdr:col>
      <xdr:colOff>192000</xdr:colOff>
      <xdr:row>64</xdr:row>
      <xdr:rowOff>45000</xdr:rowOff>
    </xdr:from>
    <xdr:to>
      <xdr:col>0</xdr:col>
      <xdr:colOff>428800</xdr:colOff>
      <xdr:row>64</xdr:row>
      <xdr:rowOff>270000</xdr:rowOff>
    </xdr:to>
    <xdr:pic>
      <xdr:nvPicPr>
        <xdr:cNvPr id="101" name="Picture 100"/>
        <xdr:cNvPicPr>
          <a:picLocks noChangeAspect="1"/>
        </xdr:cNvPicPr>
      </xdr:nvPicPr>
      <xdr:blipFill>
        <a:blip r:embed="rId100" cstate="print"/>
        <a:stretch>
          <a:fillRect/>
        </a:stretch>
      </xdr:blipFill>
      <xdr:spPr>
        <a:xfrm>
          <a:off x="191770" y="19589750"/>
          <a:ext cx="236855" cy="225425"/>
        </a:xfrm>
        <a:prstGeom prst="rect">
          <a:avLst/>
        </a:prstGeom>
      </xdr:spPr>
    </xdr:pic>
    <xdr:clientData/>
  </xdr:twoCellAnchor>
</xdr:wsDr>
</file>

<file path=xl/drawings/drawing6.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9525</xdr:colOff>
      <xdr:row>0</xdr:row>
      <xdr:rowOff>9525</xdr:rowOff>
    </xdr:from>
    <xdr:to>
      <xdr:col>3</xdr:col>
      <xdr:colOff>112395</xdr:colOff>
      <xdr:row>0</xdr:row>
      <xdr:rowOff>2169795</xdr:rowOff>
    </xdr:to>
    <xdr:pic>
      <xdr:nvPicPr>
        <xdr:cNvPr id="2" name="图片 1" descr="image_1"/>
        <xdr:cNvPicPr/>
      </xdr:nvPicPr>
      <xdr:blipFill>
        <a:blip r:embed="rId1"/>
        <a:stretch>
          <a:fillRect/>
        </a:stretch>
      </xdr:blipFill>
      <xdr:spPr>
        <a:xfrm>
          <a:off x="9525" y="9525"/>
          <a:ext cx="2160270" cy="2160270"/>
        </a:xfrm>
        <a:prstGeom prst="rect">
          <a:avLst/>
        </a:prstGeom>
      </xdr:spPr>
    </xdr:pic>
    <xdr:clientData/>
  </xdr:twoCellAnchor>
  <xdr:twoCellAnchor editAs="oneCell">
    <xdr:from>
      <xdr:col>0</xdr:col>
      <xdr:colOff>9525</xdr:colOff>
      <xdr:row>0</xdr:row>
      <xdr:rowOff>159385</xdr:rowOff>
    </xdr:from>
    <xdr:to>
      <xdr:col>3</xdr:col>
      <xdr:colOff>112395</xdr:colOff>
      <xdr:row>0</xdr:row>
      <xdr:rowOff>2319655</xdr:rowOff>
    </xdr:to>
    <xdr:pic>
      <xdr:nvPicPr>
        <xdr:cNvPr id="3" name="图片 2" descr="image_2"/>
        <xdr:cNvPicPr/>
      </xdr:nvPicPr>
      <xdr:blipFill>
        <a:blip r:embed="rId2"/>
        <a:stretch>
          <a:fillRect/>
        </a:stretch>
      </xdr:blipFill>
      <xdr:spPr>
        <a:xfrm>
          <a:off x="9525" y="159385"/>
          <a:ext cx="2160270" cy="2160270"/>
        </a:xfrm>
        <a:prstGeom prst="rect">
          <a:avLst/>
        </a:prstGeom>
      </xdr:spPr>
    </xdr:pic>
    <xdr:clientData/>
  </xdr:twoCellAnchor>
  <xdr:twoCellAnchor editAs="oneCell">
    <xdr:from>
      <xdr:col>0</xdr:col>
      <xdr:colOff>9525</xdr:colOff>
      <xdr:row>1</xdr:row>
      <xdr:rowOff>137795</xdr:rowOff>
    </xdr:from>
    <xdr:to>
      <xdr:col>3</xdr:col>
      <xdr:colOff>112395</xdr:colOff>
      <xdr:row>1</xdr:row>
      <xdr:rowOff>2298065</xdr:rowOff>
    </xdr:to>
    <xdr:pic>
      <xdr:nvPicPr>
        <xdr:cNvPr id="4" name="图片 3" descr="image_3"/>
        <xdr:cNvPicPr/>
      </xdr:nvPicPr>
      <xdr:blipFill>
        <a:blip r:embed="rId3"/>
        <a:stretch>
          <a:fillRect/>
        </a:stretch>
      </xdr:blipFill>
      <xdr:spPr>
        <a:xfrm>
          <a:off x="9525" y="2477770"/>
          <a:ext cx="2160270" cy="2160270"/>
        </a:xfrm>
        <a:prstGeom prst="rect">
          <a:avLst/>
        </a:prstGeom>
      </xdr:spPr>
    </xdr:pic>
    <xdr:clientData/>
  </xdr:twoCellAnchor>
  <xdr:twoCellAnchor editAs="oneCell">
    <xdr:from>
      <xdr:col>0</xdr:col>
      <xdr:colOff>9525</xdr:colOff>
      <xdr:row>2</xdr:row>
      <xdr:rowOff>116205</xdr:rowOff>
    </xdr:from>
    <xdr:to>
      <xdr:col>3</xdr:col>
      <xdr:colOff>112395</xdr:colOff>
      <xdr:row>2</xdr:row>
      <xdr:rowOff>2276475</xdr:rowOff>
    </xdr:to>
    <xdr:pic>
      <xdr:nvPicPr>
        <xdr:cNvPr id="5" name="图片 4" descr="image_4"/>
        <xdr:cNvPicPr/>
      </xdr:nvPicPr>
      <xdr:blipFill>
        <a:blip r:embed="rId4"/>
        <a:stretch>
          <a:fillRect/>
        </a:stretch>
      </xdr:blipFill>
      <xdr:spPr>
        <a:xfrm>
          <a:off x="9525" y="4796155"/>
          <a:ext cx="2160270" cy="2160270"/>
        </a:xfrm>
        <a:prstGeom prst="rect">
          <a:avLst/>
        </a:prstGeom>
      </xdr:spPr>
    </xdr:pic>
    <xdr:clientData/>
  </xdr:twoCellAnchor>
  <xdr:twoCellAnchor editAs="oneCell">
    <xdr:from>
      <xdr:col>0</xdr:col>
      <xdr:colOff>9525</xdr:colOff>
      <xdr:row>3</xdr:row>
      <xdr:rowOff>94615</xdr:rowOff>
    </xdr:from>
    <xdr:to>
      <xdr:col>3</xdr:col>
      <xdr:colOff>112395</xdr:colOff>
      <xdr:row>3</xdr:row>
      <xdr:rowOff>2254885</xdr:rowOff>
    </xdr:to>
    <xdr:pic>
      <xdr:nvPicPr>
        <xdr:cNvPr id="6" name="图片 5" descr="image_5"/>
        <xdr:cNvPicPr/>
      </xdr:nvPicPr>
      <xdr:blipFill>
        <a:blip r:embed="rId5"/>
        <a:stretch>
          <a:fillRect/>
        </a:stretch>
      </xdr:blipFill>
      <xdr:spPr>
        <a:xfrm>
          <a:off x="9525" y="7114540"/>
          <a:ext cx="2160270" cy="2160270"/>
        </a:xfrm>
        <a:prstGeom prst="rect">
          <a:avLst/>
        </a:prstGeom>
      </xdr:spPr>
    </xdr:pic>
    <xdr:clientData/>
  </xdr:twoCellAnchor>
  <xdr:twoCellAnchor editAs="oneCell">
    <xdr:from>
      <xdr:col>0</xdr:col>
      <xdr:colOff>9525</xdr:colOff>
      <xdr:row>4</xdr:row>
      <xdr:rowOff>73025</xdr:rowOff>
    </xdr:from>
    <xdr:to>
      <xdr:col>3</xdr:col>
      <xdr:colOff>112395</xdr:colOff>
      <xdr:row>4</xdr:row>
      <xdr:rowOff>2233295</xdr:rowOff>
    </xdr:to>
    <xdr:pic>
      <xdr:nvPicPr>
        <xdr:cNvPr id="7" name="图片 6" descr="image_6"/>
        <xdr:cNvPicPr/>
      </xdr:nvPicPr>
      <xdr:blipFill>
        <a:blip r:embed="rId6"/>
        <a:stretch>
          <a:fillRect/>
        </a:stretch>
      </xdr:blipFill>
      <xdr:spPr>
        <a:xfrm>
          <a:off x="9525" y="9432925"/>
          <a:ext cx="2160270" cy="2160270"/>
        </a:xfrm>
        <a:prstGeom prst="rect">
          <a:avLst/>
        </a:prstGeom>
      </xdr:spPr>
    </xdr:pic>
    <xdr:clientData/>
  </xdr:twoCellAnchor>
  <xdr:twoCellAnchor editAs="oneCell">
    <xdr:from>
      <xdr:col>0</xdr:col>
      <xdr:colOff>9525</xdr:colOff>
      <xdr:row>5</xdr:row>
      <xdr:rowOff>51435</xdr:rowOff>
    </xdr:from>
    <xdr:to>
      <xdr:col>3</xdr:col>
      <xdr:colOff>112395</xdr:colOff>
      <xdr:row>5</xdr:row>
      <xdr:rowOff>2211705</xdr:rowOff>
    </xdr:to>
    <xdr:pic>
      <xdr:nvPicPr>
        <xdr:cNvPr id="8" name="图片 7" descr="image_7"/>
        <xdr:cNvPicPr/>
      </xdr:nvPicPr>
      <xdr:blipFill>
        <a:blip r:embed="rId7"/>
        <a:stretch>
          <a:fillRect/>
        </a:stretch>
      </xdr:blipFill>
      <xdr:spPr>
        <a:xfrm>
          <a:off x="9525" y="11751310"/>
          <a:ext cx="2160270" cy="2160270"/>
        </a:xfrm>
        <a:prstGeom prst="rect">
          <a:avLst/>
        </a:prstGeom>
      </xdr:spPr>
    </xdr:pic>
    <xdr:clientData/>
  </xdr:twoCellAnchor>
  <xdr:twoCellAnchor editAs="oneCell">
    <xdr:from>
      <xdr:col>0</xdr:col>
      <xdr:colOff>9525</xdr:colOff>
      <xdr:row>6</xdr:row>
      <xdr:rowOff>29845</xdr:rowOff>
    </xdr:from>
    <xdr:to>
      <xdr:col>3</xdr:col>
      <xdr:colOff>112395</xdr:colOff>
      <xdr:row>6</xdr:row>
      <xdr:rowOff>2190115</xdr:rowOff>
    </xdr:to>
    <xdr:pic>
      <xdr:nvPicPr>
        <xdr:cNvPr id="9" name="图片 8" descr="image_8"/>
        <xdr:cNvPicPr/>
      </xdr:nvPicPr>
      <xdr:blipFill>
        <a:blip r:embed="rId8"/>
        <a:stretch>
          <a:fillRect/>
        </a:stretch>
      </xdr:blipFill>
      <xdr:spPr>
        <a:xfrm>
          <a:off x="9525" y="14069695"/>
          <a:ext cx="2160270" cy="2160270"/>
        </a:xfrm>
        <a:prstGeom prst="rect">
          <a:avLst/>
        </a:prstGeom>
      </xdr:spPr>
    </xdr:pic>
    <xdr:clientData/>
  </xdr:twoCellAnchor>
  <xdr:twoCellAnchor editAs="oneCell">
    <xdr:from>
      <xdr:col>0</xdr:col>
      <xdr:colOff>9525</xdr:colOff>
      <xdr:row>7</xdr:row>
      <xdr:rowOff>8255</xdr:rowOff>
    </xdr:from>
    <xdr:to>
      <xdr:col>3</xdr:col>
      <xdr:colOff>112395</xdr:colOff>
      <xdr:row>7</xdr:row>
      <xdr:rowOff>2168525</xdr:rowOff>
    </xdr:to>
    <xdr:pic>
      <xdr:nvPicPr>
        <xdr:cNvPr id="10" name="图片 9" descr="image_9"/>
        <xdr:cNvPicPr/>
      </xdr:nvPicPr>
      <xdr:blipFill>
        <a:blip r:embed="rId9"/>
        <a:stretch>
          <a:fillRect/>
        </a:stretch>
      </xdr:blipFill>
      <xdr:spPr>
        <a:xfrm>
          <a:off x="9525" y="16388080"/>
          <a:ext cx="2160270" cy="2160270"/>
        </a:xfrm>
        <a:prstGeom prst="rect">
          <a:avLst/>
        </a:prstGeom>
      </xdr:spPr>
    </xdr:pic>
    <xdr:clientData/>
  </xdr:twoCellAnchor>
  <xdr:twoCellAnchor editAs="oneCell">
    <xdr:from>
      <xdr:col>0</xdr:col>
      <xdr:colOff>9525</xdr:colOff>
      <xdr:row>7</xdr:row>
      <xdr:rowOff>158115</xdr:rowOff>
    </xdr:from>
    <xdr:to>
      <xdr:col>3</xdr:col>
      <xdr:colOff>112395</xdr:colOff>
      <xdr:row>7</xdr:row>
      <xdr:rowOff>2318385</xdr:rowOff>
    </xdr:to>
    <xdr:pic>
      <xdr:nvPicPr>
        <xdr:cNvPr id="11" name="图片 10" descr="image_10"/>
        <xdr:cNvPicPr/>
      </xdr:nvPicPr>
      <xdr:blipFill>
        <a:blip r:embed="rId10"/>
        <a:stretch>
          <a:fillRect/>
        </a:stretch>
      </xdr:blipFill>
      <xdr:spPr>
        <a:xfrm>
          <a:off x="9525" y="16537940"/>
          <a:ext cx="2160270" cy="2160270"/>
        </a:xfrm>
        <a:prstGeom prst="rect">
          <a:avLst/>
        </a:prstGeom>
      </xdr:spPr>
    </xdr:pic>
    <xdr:clientData/>
  </xdr:twoCellAnchor>
  <xdr:twoCellAnchor editAs="oneCell">
    <xdr:from>
      <xdr:col>0</xdr:col>
      <xdr:colOff>9525</xdr:colOff>
      <xdr:row>8</xdr:row>
      <xdr:rowOff>136525</xdr:rowOff>
    </xdr:from>
    <xdr:to>
      <xdr:col>3</xdr:col>
      <xdr:colOff>112395</xdr:colOff>
      <xdr:row>8</xdr:row>
      <xdr:rowOff>2296795</xdr:rowOff>
    </xdr:to>
    <xdr:pic>
      <xdr:nvPicPr>
        <xdr:cNvPr id="12" name="图片 11" descr="image_11"/>
        <xdr:cNvPicPr/>
      </xdr:nvPicPr>
      <xdr:blipFill>
        <a:blip r:embed="rId11"/>
        <a:stretch>
          <a:fillRect/>
        </a:stretch>
      </xdr:blipFill>
      <xdr:spPr>
        <a:xfrm>
          <a:off x="9525" y="18856325"/>
          <a:ext cx="2160270" cy="2160270"/>
        </a:xfrm>
        <a:prstGeom prst="rect">
          <a:avLst/>
        </a:prstGeom>
      </xdr:spPr>
    </xdr:pic>
    <xdr:clientData/>
  </xdr:twoCellAnchor>
  <xdr:twoCellAnchor editAs="oneCell">
    <xdr:from>
      <xdr:col>0</xdr:col>
      <xdr:colOff>9525</xdr:colOff>
      <xdr:row>9</xdr:row>
      <xdr:rowOff>114935</xdr:rowOff>
    </xdr:from>
    <xdr:to>
      <xdr:col>3</xdr:col>
      <xdr:colOff>112395</xdr:colOff>
      <xdr:row>9</xdr:row>
      <xdr:rowOff>2275205</xdr:rowOff>
    </xdr:to>
    <xdr:pic>
      <xdr:nvPicPr>
        <xdr:cNvPr id="13" name="图片 12" descr="image_12"/>
        <xdr:cNvPicPr/>
      </xdr:nvPicPr>
      <xdr:blipFill>
        <a:blip r:embed="rId12"/>
        <a:stretch>
          <a:fillRect/>
        </a:stretch>
      </xdr:blipFill>
      <xdr:spPr>
        <a:xfrm>
          <a:off x="9525" y="21174710"/>
          <a:ext cx="2160270" cy="2160270"/>
        </a:xfrm>
        <a:prstGeom prst="rect">
          <a:avLst/>
        </a:prstGeom>
      </xdr:spPr>
    </xdr:pic>
    <xdr:clientData/>
  </xdr:twoCellAnchor>
  <xdr:twoCellAnchor editAs="oneCell">
    <xdr:from>
      <xdr:col>0</xdr:col>
      <xdr:colOff>9525</xdr:colOff>
      <xdr:row>10</xdr:row>
      <xdr:rowOff>93345</xdr:rowOff>
    </xdr:from>
    <xdr:to>
      <xdr:col>3</xdr:col>
      <xdr:colOff>112395</xdr:colOff>
      <xdr:row>10</xdr:row>
      <xdr:rowOff>2253615</xdr:rowOff>
    </xdr:to>
    <xdr:pic>
      <xdr:nvPicPr>
        <xdr:cNvPr id="14" name="图片 13" descr="image_13"/>
        <xdr:cNvPicPr/>
      </xdr:nvPicPr>
      <xdr:blipFill>
        <a:blip r:embed="rId13"/>
        <a:stretch>
          <a:fillRect/>
        </a:stretch>
      </xdr:blipFill>
      <xdr:spPr>
        <a:xfrm>
          <a:off x="9525" y="23493095"/>
          <a:ext cx="2160270" cy="2160270"/>
        </a:xfrm>
        <a:prstGeom prst="rect">
          <a:avLst/>
        </a:prstGeom>
      </xdr:spPr>
    </xdr:pic>
    <xdr:clientData/>
  </xdr:twoCellAnchor>
  <xdr:twoCellAnchor editAs="oneCell">
    <xdr:from>
      <xdr:col>0</xdr:col>
      <xdr:colOff>9525</xdr:colOff>
      <xdr:row>11</xdr:row>
      <xdr:rowOff>71755</xdr:rowOff>
    </xdr:from>
    <xdr:to>
      <xdr:col>3</xdr:col>
      <xdr:colOff>112395</xdr:colOff>
      <xdr:row>11</xdr:row>
      <xdr:rowOff>2232025</xdr:rowOff>
    </xdr:to>
    <xdr:pic>
      <xdr:nvPicPr>
        <xdr:cNvPr id="15" name="图片 14" descr="image_14"/>
        <xdr:cNvPicPr/>
      </xdr:nvPicPr>
      <xdr:blipFill>
        <a:blip r:embed="rId14"/>
        <a:stretch>
          <a:fillRect/>
        </a:stretch>
      </xdr:blipFill>
      <xdr:spPr>
        <a:xfrm>
          <a:off x="9525" y="25811480"/>
          <a:ext cx="2160270" cy="2160270"/>
        </a:xfrm>
        <a:prstGeom prst="rect">
          <a:avLst/>
        </a:prstGeom>
      </xdr:spPr>
    </xdr:pic>
    <xdr:clientData/>
  </xdr:twoCellAnchor>
  <xdr:twoCellAnchor editAs="oneCell">
    <xdr:from>
      <xdr:col>0</xdr:col>
      <xdr:colOff>9525</xdr:colOff>
      <xdr:row>12</xdr:row>
      <xdr:rowOff>50165</xdr:rowOff>
    </xdr:from>
    <xdr:to>
      <xdr:col>3</xdr:col>
      <xdr:colOff>112395</xdr:colOff>
      <xdr:row>12</xdr:row>
      <xdr:rowOff>2210435</xdr:rowOff>
    </xdr:to>
    <xdr:pic>
      <xdr:nvPicPr>
        <xdr:cNvPr id="16" name="图片 15" descr="image_15"/>
        <xdr:cNvPicPr/>
      </xdr:nvPicPr>
      <xdr:blipFill>
        <a:blip r:embed="rId15"/>
        <a:stretch>
          <a:fillRect/>
        </a:stretch>
      </xdr:blipFill>
      <xdr:spPr>
        <a:xfrm>
          <a:off x="9525" y="28129865"/>
          <a:ext cx="2160270" cy="2160270"/>
        </a:xfrm>
        <a:prstGeom prst="rect">
          <a:avLst/>
        </a:prstGeom>
      </xdr:spPr>
    </xdr:pic>
    <xdr:clientData/>
  </xdr:twoCellAnchor>
  <xdr:twoCellAnchor editAs="oneCell">
    <xdr:from>
      <xdr:col>0</xdr:col>
      <xdr:colOff>9525</xdr:colOff>
      <xdr:row>13</xdr:row>
      <xdr:rowOff>28575</xdr:rowOff>
    </xdr:from>
    <xdr:to>
      <xdr:col>3</xdr:col>
      <xdr:colOff>112395</xdr:colOff>
      <xdr:row>13</xdr:row>
      <xdr:rowOff>2188845</xdr:rowOff>
    </xdr:to>
    <xdr:pic>
      <xdr:nvPicPr>
        <xdr:cNvPr id="17" name="图片 16" descr="image_16"/>
        <xdr:cNvPicPr/>
      </xdr:nvPicPr>
      <xdr:blipFill>
        <a:blip r:embed="rId16"/>
        <a:stretch>
          <a:fillRect/>
        </a:stretch>
      </xdr:blipFill>
      <xdr:spPr>
        <a:xfrm>
          <a:off x="9525" y="30448250"/>
          <a:ext cx="2160270" cy="2160270"/>
        </a:xfrm>
        <a:prstGeom prst="rect">
          <a:avLst/>
        </a:prstGeom>
      </xdr:spPr>
    </xdr:pic>
    <xdr:clientData/>
  </xdr:twoCellAnchor>
  <xdr:twoCellAnchor editAs="oneCell">
    <xdr:from>
      <xdr:col>0</xdr:col>
      <xdr:colOff>9525</xdr:colOff>
      <xdr:row>14</xdr:row>
      <xdr:rowOff>6985</xdr:rowOff>
    </xdr:from>
    <xdr:to>
      <xdr:col>3</xdr:col>
      <xdr:colOff>112395</xdr:colOff>
      <xdr:row>14</xdr:row>
      <xdr:rowOff>2167255</xdr:rowOff>
    </xdr:to>
    <xdr:pic>
      <xdr:nvPicPr>
        <xdr:cNvPr id="18" name="图片 17" descr="image_17"/>
        <xdr:cNvPicPr/>
      </xdr:nvPicPr>
      <xdr:blipFill>
        <a:blip r:embed="rId17"/>
        <a:stretch>
          <a:fillRect/>
        </a:stretch>
      </xdr:blipFill>
      <xdr:spPr>
        <a:xfrm>
          <a:off x="9525" y="32766635"/>
          <a:ext cx="2160270" cy="2160270"/>
        </a:xfrm>
        <a:prstGeom prst="rect">
          <a:avLst/>
        </a:prstGeom>
      </xdr:spPr>
    </xdr:pic>
    <xdr:clientData/>
  </xdr:twoCellAnchor>
  <xdr:twoCellAnchor editAs="oneCell">
    <xdr:from>
      <xdr:col>0</xdr:col>
      <xdr:colOff>9525</xdr:colOff>
      <xdr:row>14</xdr:row>
      <xdr:rowOff>156845</xdr:rowOff>
    </xdr:from>
    <xdr:to>
      <xdr:col>3</xdr:col>
      <xdr:colOff>112395</xdr:colOff>
      <xdr:row>14</xdr:row>
      <xdr:rowOff>2317115</xdr:rowOff>
    </xdr:to>
    <xdr:pic>
      <xdr:nvPicPr>
        <xdr:cNvPr id="19" name="图片 18" descr="image_18"/>
        <xdr:cNvPicPr/>
      </xdr:nvPicPr>
      <xdr:blipFill>
        <a:blip r:embed="rId18"/>
        <a:stretch>
          <a:fillRect/>
        </a:stretch>
      </xdr:blipFill>
      <xdr:spPr>
        <a:xfrm>
          <a:off x="9525" y="32916495"/>
          <a:ext cx="2160270" cy="2160270"/>
        </a:xfrm>
        <a:prstGeom prst="rect">
          <a:avLst/>
        </a:prstGeom>
      </xdr:spPr>
    </xdr:pic>
    <xdr:clientData/>
  </xdr:twoCellAnchor>
  <xdr:twoCellAnchor editAs="oneCell">
    <xdr:from>
      <xdr:col>0</xdr:col>
      <xdr:colOff>9525</xdr:colOff>
      <xdr:row>15</xdr:row>
      <xdr:rowOff>135255</xdr:rowOff>
    </xdr:from>
    <xdr:to>
      <xdr:col>3</xdr:col>
      <xdr:colOff>112395</xdr:colOff>
      <xdr:row>15</xdr:row>
      <xdr:rowOff>2295525</xdr:rowOff>
    </xdr:to>
    <xdr:pic>
      <xdr:nvPicPr>
        <xdr:cNvPr id="20" name="图片 19" descr="image_19"/>
        <xdr:cNvPicPr/>
      </xdr:nvPicPr>
      <xdr:blipFill>
        <a:blip r:embed="rId19"/>
        <a:stretch>
          <a:fillRect/>
        </a:stretch>
      </xdr:blipFill>
      <xdr:spPr>
        <a:xfrm>
          <a:off x="9525" y="35234880"/>
          <a:ext cx="2160270" cy="2160270"/>
        </a:xfrm>
        <a:prstGeom prst="rect">
          <a:avLst/>
        </a:prstGeom>
      </xdr:spPr>
    </xdr:pic>
    <xdr:clientData/>
  </xdr:twoCellAnchor>
  <xdr:twoCellAnchor editAs="oneCell">
    <xdr:from>
      <xdr:col>0</xdr:col>
      <xdr:colOff>9525</xdr:colOff>
      <xdr:row>16</xdr:row>
      <xdr:rowOff>113665</xdr:rowOff>
    </xdr:from>
    <xdr:to>
      <xdr:col>3</xdr:col>
      <xdr:colOff>112395</xdr:colOff>
      <xdr:row>16</xdr:row>
      <xdr:rowOff>2273935</xdr:rowOff>
    </xdr:to>
    <xdr:pic>
      <xdr:nvPicPr>
        <xdr:cNvPr id="21" name="图片 20" descr="image_20"/>
        <xdr:cNvPicPr/>
      </xdr:nvPicPr>
      <xdr:blipFill>
        <a:blip r:embed="rId20"/>
        <a:stretch>
          <a:fillRect/>
        </a:stretch>
      </xdr:blipFill>
      <xdr:spPr>
        <a:xfrm>
          <a:off x="9525" y="37553265"/>
          <a:ext cx="2160270" cy="2160270"/>
        </a:xfrm>
        <a:prstGeom prst="rect">
          <a:avLst/>
        </a:prstGeom>
      </xdr:spPr>
    </xdr:pic>
    <xdr:clientData/>
  </xdr:twoCellAnchor>
  <xdr:twoCellAnchor editAs="oneCell">
    <xdr:from>
      <xdr:col>0</xdr:col>
      <xdr:colOff>9525</xdr:colOff>
      <xdr:row>17</xdr:row>
      <xdr:rowOff>92075</xdr:rowOff>
    </xdr:from>
    <xdr:to>
      <xdr:col>3</xdr:col>
      <xdr:colOff>112395</xdr:colOff>
      <xdr:row>17</xdr:row>
      <xdr:rowOff>2252345</xdr:rowOff>
    </xdr:to>
    <xdr:pic>
      <xdr:nvPicPr>
        <xdr:cNvPr id="22" name="图片 21" descr="image_21"/>
        <xdr:cNvPicPr/>
      </xdr:nvPicPr>
      <xdr:blipFill>
        <a:blip r:embed="rId21"/>
        <a:stretch>
          <a:fillRect/>
        </a:stretch>
      </xdr:blipFill>
      <xdr:spPr>
        <a:xfrm>
          <a:off x="9525" y="39871650"/>
          <a:ext cx="2160270" cy="2160270"/>
        </a:xfrm>
        <a:prstGeom prst="rect">
          <a:avLst/>
        </a:prstGeom>
      </xdr:spPr>
    </xdr:pic>
    <xdr:clientData/>
  </xdr:twoCellAnchor>
  <xdr:twoCellAnchor editAs="oneCell">
    <xdr:from>
      <xdr:col>0</xdr:col>
      <xdr:colOff>9525</xdr:colOff>
      <xdr:row>18</xdr:row>
      <xdr:rowOff>70485</xdr:rowOff>
    </xdr:from>
    <xdr:to>
      <xdr:col>3</xdr:col>
      <xdr:colOff>112395</xdr:colOff>
      <xdr:row>18</xdr:row>
      <xdr:rowOff>2230755</xdr:rowOff>
    </xdr:to>
    <xdr:pic>
      <xdr:nvPicPr>
        <xdr:cNvPr id="23" name="图片 22" descr="image_22"/>
        <xdr:cNvPicPr/>
      </xdr:nvPicPr>
      <xdr:blipFill>
        <a:blip r:embed="rId22"/>
        <a:stretch>
          <a:fillRect/>
        </a:stretch>
      </xdr:blipFill>
      <xdr:spPr>
        <a:xfrm>
          <a:off x="9525" y="42190035"/>
          <a:ext cx="2160270" cy="2160270"/>
        </a:xfrm>
        <a:prstGeom prst="rect">
          <a:avLst/>
        </a:prstGeom>
      </xdr:spPr>
    </xdr:pic>
    <xdr:clientData/>
  </xdr:twoCellAnchor>
  <xdr:twoCellAnchor editAs="oneCell">
    <xdr:from>
      <xdr:col>0</xdr:col>
      <xdr:colOff>9525</xdr:colOff>
      <xdr:row>19</xdr:row>
      <xdr:rowOff>48895</xdr:rowOff>
    </xdr:from>
    <xdr:to>
      <xdr:col>3</xdr:col>
      <xdr:colOff>112395</xdr:colOff>
      <xdr:row>19</xdr:row>
      <xdr:rowOff>2209165</xdr:rowOff>
    </xdr:to>
    <xdr:pic>
      <xdr:nvPicPr>
        <xdr:cNvPr id="24" name="图片 23" descr="image_23"/>
        <xdr:cNvPicPr/>
      </xdr:nvPicPr>
      <xdr:blipFill>
        <a:blip r:embed="rId23"/>
        <a:stretch>
          <a:fillRect/>
        </a:stretch>
      </xdr:blipFill>
      <xdr:spPr>
        <a:xfrm>
          <a:off x="9525" y="44508420"/>
          <a:ext cx="2160270" cy="2160270"/>
        </a:xfrm>
        <a:prstGeom prst="rect">
          <a:avLst/>
        </a:prstGeom>
      </xdr:spPr>
    </xdr:pic>
    <xdr:clientData/>
  </xdr:twoCellAnchor>
  <xdr:twoCellAnchor editAs="oneCell">
    <xdr:from>
      <xdr:col>0</xdr:col>
      <xdr:colOff>9525</xdr:colOff>
      <xdr:row>20</xdr:row>
      <xdr:rowOff>27305</xdr:rowOff>
    </xdr:from>
    <xdr:to>
      <xdr:col>3</xdr:col>
      <xdr:colOff>112395</xdr:colOff>
      <xdr:row>20</xdr:row>
      <xdr:rowOff>2187575</xdr:rowOff>
    </xdr:to>
    <xdr:pic>
      <xdr:nvPicPr>
        <xdr:cNvPr id="25" name="图片 24" descr="image_24"/>
        <xdr:cNvPicPr/>
      </xdr:nvPicPr>
      <xdr:blipFill>
        <a:blip r:embed="rId24"/>
        <a:stretch>
          <a:fillRect/>
        </a:stretch>
      </xdr:blipFill>
      <xdr:spPr>
        <a:xfrm>
          <a:off x="9525" y="46826805"/>
          <a:ext cx="2160270" cy="2160270"/>
        </a:xfrm>
        <a:prstGeom prst="rect">
          <a:avLst/>
        </a:prstGeom>
      </xdr:spPr>
    </xdr:pic>
    <xdr:clientData/>
  </xdr:twoCellAnchor>
  <xdr:twoCellAnchor editAs="oneCell">
    <xdr:from>
      <xdr:col>0</xdr:col>
      <xdr:colOff>9525</xdr:colOff>
      <xdr:row>21</xdr:row>
      <xdr:rowOff>5715</xdr:rowOff>
    </xdr:from>
    <xdr:to>
      <xdr:col>3</xdr:col>
      <xdr:colOff>112395</xdr:colOff>
      <xdr:row>21</xdr:row>
      <xdr:rowOff>2165985</xdr:rowOff>
    </xdr:to>
    <xdr:pic>
      <xdr:nvPicPr>
        <xdr:cNvPr id="26" name="图片 25" descr="image_25"/>
        <xdr:cNvPicPr/>
      </xdr:nvPicPr>
      <xdr:blipFill>
        <a:blip r:embed="rId25"/>
        <a:stretch>
          <a:fillRect/>
        </a:stretch>
      </xdr:blipFill>
      <xdr:spPr>
        <a:xfrm>
          <a:off x="9525" y="49145190"/>
          <a:ext cx="2160270" cy="2160270"/>
        </a:xfrm>
        <a:prstGeom prst="rect">
          <a:avLst/>
        </a:prstGeom>
      </xdr:spPr>
    </xdr:pic>
    <xdr:clientData/>
  </xdr:twoCellAnchor>
  <xdr:twoCellAnchor editAs="oneCell">
    <xdr:from>
      <xdr:col>0</xdr:col>
      <xdr:colOff>9525</xdr:colOff>
      <xdr:row>21</xdr:row>
      <xdr:rowOff>155575</xdr:rowOff>
    </xdr:from>
    <xdr:to>
      <xdr:col>3</xdr:col>
      <xdr:colOff>112395</xdr:colOff>
      <xdr:row>21</xdr:row>
      <xdr:rowOff>2315845</xdr:rowOff>
    </xdr:to>
    <xdr:pic>
      <xdr:nvPicPr>
        <xdr:cNvPr id="27" name="图片 26" descr="image_26"/>
        <xdr:cNvPicPr/>
      </xdr:nvPicPr>
      <xdr:blipFill>
        <a:blip r:embed="rId26"/>
        <a:stretch>
          <a:fillRect/>
        </a:stretch>
      </xdr:blipFill>
      <xdr:spPr>
        <a:xfrm>
          <a:off x="9525" y="49295050"/>
          <a:ext cx="2160270" cy="2160270"/>
        </a:xfrm>
        <a:prstGeom prst="rect">
          <a:avLst/>
        </a:prstGeom>
      </xdr:spPr>
    </xdr:pic>
    <xdr:clientData/>
  </xdr:twoCellAnchor>
  <xdr:twoCellAnchor editAs="oneCell">
    <xdr:from>
      <xdr:col>0</xdr:col>
      <xdr:colOff>9525</xdr:colOff>
      <xdr:row>22</xdr:row>
      <xdr:rowOff>133985</xdr:rowOff>
    </xdr:from>
    <xdr:to>
      <xdr:col>3</xdr:col>
      <xdr:colOff>112395</xdr:colOff>
      <xdr:row>22</xdr:row>
      <xdr:rowOff>2294255</xdr:rowOff>
    </xdr:to>
    <xdr:pic>
      <xdr:nvPicPr>
        <xdr:cNvPr id="28" name="图片 27" descr="image_27"/>
        <xdr:cNvPicPr/>
      </xdr:nvPicPr>
      <xdr:blipFill>
        <a:blip r:embed="rId27"/>
        <a:stretch>
          <a:fillRect/>
        </a:stretch>
      </xdr:blipFill>
      <xdr:spPr>
        <a:xfrm>
          <a:off x="9525" y="51613435"/>
          <a:ext cx="2160270" cy="2160270"/>
        </a:xfrm>
        <a:prstGeom prst="rect">
          <a:avLst/>
        </a:prstGeom>
      </xdr:spPr>
    </xdr:pic>
    <xdr:clientData/>
  </xdr:twoCellAnchor>
  <xdr:twoCellAnchor editAs="oneCell">
    <xdr:from>
      <xdr:col>0</xdr:col>
      <xdr:colOff>9525</xdr:colOff>
      <xdr:row>23</xdr:row>
      <xdr:rowOff>112395</xdr:rowOff>
    </xdr:from>
    <xdr:to>
      <xdr:col>3</xdr:col>
      <xdr:colOff>112395</xdr:colOff>
      <xdr:row>23</xdr:row>
      <xdr:rowOff>2272665</xdr:rowOff>
    </xdr:to>
    <xdr:pic>
      <xdr:nvPicPr>
        <xdr:cNvPr id="29" name="图片 28" descr="image_28"/>
        <xdr:cNvPicPr/>
      </xdr:nvPicPr>
      <xdr:blipFill>
        <a:blip r:embed="rId28"/>
        <a:stretch>
          <a:fillRect/>
        </a:stretch>
      </xdr:blipFill>
      <xdr:spPr>
        <a:xfrm>
          <a:off x="9525" y="53931820"/>
          <a:ext cx="2160270" cy="2160270"/>
        </a:xfrm>
        <a:prstGeom prst="rect">
          <a:avLst/>
        </a:prstGeom>
      </xdr:spPr>
    </xdr:pic>
    <xdr:clientData/>
  </xdr:twoCellAnchor>
  <xdr:twoCellAnchor editAs="oneCell">
    <xdr:from>
      <xdr:col>0</xdr:col>
      <xdr:colOff>9525</xdr:colOff>
      <xdr:row>24</xdr:row>
      <xdr:rowOff>90805</xdr:rowOff>
    </xdr:from>
    <xdr:to>
      <xdr:col>3</xdr:col>
      <xdr:colOff>112395</xdr:colOff>
      <xdr:row>24</xdr:row>
      <xdr:rowOff>2251075</xdr:rowOff>
    </xdr:to>
    <xdr:pic>
      <xdr:nvPicPr>
        <xdr:cNvPr id="30" name="图片 29" descr="image_29"/>
        <xdr:cNvPicPr/>
      </xdr:nvPicPr>
      <xdr:blipFill>
        <a:blip r:embed="rId29"/>
        <a:stretch>
          <a:fillRect/>
        </a:stretch>
      </xdr:blipFill>
      <xdr:spPr>
        <a:xfrm>
          <a:off x="9525" y="56250205"/>
          <a:ext cx="2160270" cy="2160270"/>
        </a:xfrm>
        <a:prstGeom prst="rect">
          <a:avLst/>
        </a:prstGeom>
      </xdr:spPr>
    </xdr:pic>
    <xdr:clientData/>
  </xdr:twoCellAnchor>
  <xdr:twoCellAnchor editAs="oneCell">
    <xdr:from>
      <xdr:col>0</xdr:col>
      <xdr:colOff>9525</xdr:colOff>
      <xdr:row>25</xdr:row>
      <xdr:rowOff>69215</xdr:rowOff>
    </xdr:from>
    <xdr:to>
      <xdr:col>3</xdr:col>
      <xdr:colOff>112395</xdr:colOff>
      <xdr:row>25</xdr:row>
      <xdr:rowOff>2229485</xdr:rowOff>
    </xdr:to>
    <xdr:pic>
      <xdr:nvPicPr>
        <xdr:cNvPr id="31" name="图片 30" descr="image_30"/>
        <xdr:cNvPicPr/>
      </xdr:nvPicPr>
      <xdr:blipFill>
        <a:blip r:embed="rId30"/>
        <a:stretch>
          <a:fillRect/>
        </a:stretch>
      </xdr:blipFill>
      <xdr:spPr>
        <a:xfrm>
          <a:off x="9525" y="58568590"/>
          <a:ext cx="2160270" cy="2160270"/>
        </a:xfrm>
        <a:prstGeom prst="rect">
          <a:avLst/>
        </a:prstGeom>
      </xdr:spPr>
    </xdr:pic>
    <xdr:clientData/>
  </xdr:twoCellAnchor>
  <xdr:twoCellAnchor editAs="oneCell">
    <xdr:from>
      <xdr:col>0</xdr:col>
      <xdr:colOff>9525</xdr:colOff>
      <xdr:row>26</xdr:row>
      <xdr:rowOff>47625</xdr:rowOff>
    </xdr:from>
    <xdr:to>
      <xdr:col>3</xdr:col>
      <xdr:colOff>112395</xdr:colOff>
      <xdr:row>26</xdr:row>
      <xdr:rowOff>2207895</xdr:rowOff>
    </xdr:to>
    <xdr:pic>
      <xdr:nvPicPr>
        <xdr:cNvPr id="32" name="图片 31" descr="image_31"/>
        <xdr:cNvPicPr/>
      </xdr:nvPicPr>
      <xdr:blipFill>
        <a:blip r:embed="rId31"/>
        <a:stretch>
          <a:fillRect/>
        </a:stretch>
      </xdr:blipFill>
      <xdr:spPr>
        <a:xfrm>
          <a:off x="9525" y="60886975"/>
          <a:ext cx="2160270" cy="2160270"/>
        </a:xfrm>
        <a:prstGeom prst="rect">
          <a:avLst/>
        </a:prstGeom>
      </xdr:spPr>
    </xdr:pic>
    <xdr:clientData/>
  </xdr:twoCellAnchor>
  <xdr:twoCellAnchor editAs="oneCell">
    <xdr:from>
      <xdr:col>0</xdr:col>
      <xdr:colOff>9525</xdr:colOff>
      <xdr:row>27</xdr:row>
      <xdr:rowOff>26035</xdr:rowOff>
    </xdr:from>
    <xdr:to>
      <xdr:col>3</xdr:col>
      <xdr:colOff>112395</xdr:colOff>
      <xdr:row>27</xdr:row>
      <xdr:rowOff>2186305</xdr:rowOff>
    </xdr:to>
    <xdr:pic>
      <xdr:nvPicPr>
        <xdr:cNvPr id="33" name="图片 32" descr="image_32"/>
        <xdr:cNvPicPr/>
      </xdr:nvPicPr>
      <xdr:blipFill>
        <a:blip r:embed="rId32"/>
        <a:stretch>
          <a:fillRect/>
        </a:stretch>
      </xdr:blipFill>
      <xdr:spPr>
        <a:xfrm>
          <a:off x="9525" y="63205360"/>
          <a:ext cx="2160270" cy="2160270"/>
        </a:xfrm>
        <a:prstGeom prst="rect">
          <a:avLst/>
        </a:prstGeom>
      </xdr:spPr>
    </xdr:pic>
    <xdr:clientData/>
  </xdr:twoCellAnchor>
  <xdr:twoCellAnchor editAs="oneCell">
    <xdr:from>
      <xdr:col>0</xdr:col>
      <xdr:colOff>9525</xdr:colOff>
      <xdr:row>28</xdr:row>
      <xdr:rowOff>4445</xdr:rowOff>
    </xdr:from>
    <xdr:to>
      <xdr:col>3</xdr:col>
      <xdr:colOff>112395</xdr:colOff>
      <xdr:row>28</xdr:row>
      <xdr:rowOff>2164715</xdr:rowOff>
    </xdr:to>
    <xdr:pic>
      <xdr:nvPicPr>
        <xdr:cNvPr id="34" name="图片 33" descr="image_33"/>
        <xdr:cNvPicPr/>
      </xdr:nvPicPr>
      <xdr:blipFill>
        <a:blip r:embed="rId33"/>
        <a:stretch>
          <a:fillRect/>
        </a:stretch>
      </xdr:blipFill>
      <xdr:spPr>
        <a:xfrm>
          <a:off x="9525" y="65523745"/>
          <a:ext cx="2160270" cy="2160270"/>
        </a:xfrm>
        <a:prstGeom prst="rect">
          <a:avLst/>
        </a:prstGeom>
      </xdr:spPr>
    </xdr:pic>
    <xdr:clientData/>
  </xdr:twoCellAnchor>
  <xdr:twoCellAnchor editAs="oneCell">
    <xdr:from>
      <xdr:col>0</xdr:col>
      <xdr:colOff>9525</xdr:colOff>
      <xdr:row>28</xdr:row>
      <xdr:rowOff>154305</xdr:rowOff>
    </xdr:from>
    <xdr:to>
      <xdr:col>3</xdr:col>
      <xdr:colOff>112395</xdr:colOff>
      <xdr:row>28</xdr:row>
      <xdr:rowOff>2314575</xdr:rowOff>
    </xdr:to>
    <xdr:pic>
      <xdr:nvPicPr>
        <xdr:cNvPr id="35" name="图片 34" descr="image_34"/>
        <xdr:cNvPicPr/>
      </xdr:nvPicPr>
      <xdr:blipFill>
        <a:blip r:embed="rId34"/>
        <a:stretch>
          <a:fillRect/>
        </a:stretch>
      </xdr:blipFill>
      <xdr:spPr>
        <a:xfrm>
          <a:off x="9525" y="65673605"/>
          <a:ext cx="2160270" cy="2160270"/>
        </a:xfrm>
        <a:prstGeom prst="rect">
          <a:avLst/>
        </a:prstGeom>
      </xdr:spPr>
    </xdr:pic>
    <xdr:clientData/>
  </xdr:twoCellAnchor>
  <xdr:twoCellAnchor editAs="oneCell">
    <xdr:from>
      <xdr:col>0</xdr:col>
      <xdr:colOff>9525</xdr:colOff>
      <xdr:row>29</xdr:row>
      <xdr:rowOff>132715</xdr:rowOff>
    </xdr:from>
    <xdr:to>
      <xdr:col>3</xdr:col>
      <xdr:colOff>112395</xdr:colOff>
      <xdr:row>29</xdr:row>
      <xdr:rowOff>2292985</xdr:rowOff>
    </xdr:to>
    <xdr:pic>
      <xdr:nvPicPr>
        <xdr:cNvPr id="36" name="图片 35" descr="image_35"/>
        <xdr:cNvPicPr/>
      </xdr:nvPicPr>
      <xdr:blipFill>
        <a:blip r:embed="rId35"/>
        <a:stretch>
          <a:fillRect/>
        </a:stretch>
      </xdr:blipFill>
      <xdr:spPr>
        <a:xfrm>
          <a:off x="9525" y="67991990"/>
          <a:ext cx="2160270" cy="2160270"/>
        </a:xfrm>
        <a:prstGeom prst="rect">
          <a:avLst/>
        </a:prstGeom>
      </xdr:spPr>
    </xdr:pic>
    <xdr:clientData/>
  </xdr:twoCellAnchor>
  <xdr:twoCellAnchor editAs="oneCell">
    <xdr:from>
      <xdr:col>0</xdr:col>
      <xdr:colOff>9525</xdr:colOff>
      <xdr:row>30</xdr:row>
      <xdr:rowOff>111125</xdr:rowOff>
    </xdr:from>
    <xdr:to>
      <xdr:col>3</xdr:col>
      <xdr:colOff>112395</xdr:colOff>
      <xdr:row>30</xdr:row>
      <xdr:rowOff>2271395</xdr:rowOff>
    </xdr:to>
    <xdr:pic>
      <xdr:nvPicPr>
        <xdr:cNvPr id="37" name="图片 36" descr="image_36"/>
        <xdr:cNvPicPr/>
      </xdr:nvPicPr>
      <xdr:blipFill>
        <a:blip r:embed="rId36"/>
        <a:stretch>
          <a:fillRect/>
        </a:stretch>
      </xdr:blipFill>
      <xdr:spPr>
        <a:xfrm>
          <a:off x="9525" y="70310375"/>
          <a:ext cx="2160270" cy="2160270"/>
        </a:xfrm>
        <a:prstGeom prst="rect">
          <a:avLst/>
        </a:prstGeom>
      </xdr:spPr>
    </xdr:pic>
    <xdr:clientData/>
  </xdr:twoCellAnchor>
  <xdr:twoCellAnchor editAs="oneCell">
    <xdr:from>
      <xdr:col>0</xdr:col>
      <xdr:colOff>9525</xdr:colOff>
      <xdr:row>31</xdr:row>
      <xdr:rowOff>89535</xdr:rowOff>
    </xdr:from>
    <xdr:to>
      <xdr:col>3</xdr:col>
      <xdr:colOff>112395</xdr:colOff>
      <xdr:row>31</xdr:row>
      <xdr:rowOff>2249805</xdr:rowOff>
    </xdr:to>
    <xdr:pic>
      <xdr:nvPicPr>
        <xdr:cNvPr id="38" name="图片 37" descr="image_37"/>
        <xdr:cNvPicPr/>
      </xdr:nvPicPr>
      <xdr:blipFill>
        <a:blip r:embed="rId37"/>
        <a:stretch>
          <a:fillRect/>
        </a:stretch>
      </xdr:blipFill>
      <xdr:spPr>
        <a:xfrm>
          <a:off x="9525" y="72628760"/>
          <a:ext cx="2160270" cy="2160270"/>
        </a:xfrm>
        <a:prstGeom prst="rect">
          <a:avLst/>
        </a:prstGeom>
      </xdr:spPr>
    </xdr:pic>
    <xdr:clientData/>
  </xdr:twoCellAnchor>
  <xdr:twoCellAnchor editAs="oneCell">
    <xdr:from>
      <xdr:col>0</xdr:col>
      <xdr:colOff>9525</xdr:colOff>
      <xdr:row>32</xdr:row>
      <xdr:rowOff>67945</xdr:rowOff>
    </xdr:from>
    <xdr:to>
      <xdr:col>3</xdr:col>
      <xdr:colOff>112395</xdr:colOff>
      <xdr:row>32</xdr:row>
      <xdr:rowOff>2228215</xdr:rowOff>
    </xdr:to>
    <xdr:pic>
      <xdr:nvPicPr>
        <xdr:cNvPr id="39" name="图片 38" descr="image_38"/>
        <xdr:cNvPicPr/>
      </xdr:nvPicPr>
      <xdr:blipFill>
        <a:blip r:embed="rId38"/>
        <a:stretch>
          <a:fillRect/>
        </a:stretch>
      </xdr:blipFill>
      <xdr:spPr>
        <a:xfrm>
          <a:off x="9525" y="74947145"/>
          <a:ext cx="2160270" cy="2160270"/>
        </a:xfrm>
        <a:prstGeom prst="rect">
          <a:avLst/>
        </a:prstGeom>
      </xdr:spPr>
    </xdr:pic>
    <xdr:clientData/>
  </xdr:twoCellAnchor>
  <xdr:twoCellAnchor editAs="oneCell">
    <xdr:from>
      <xdr:col>0</xdr:col>
      <xdr:colOff>9525</xdr:colOff>
      <xdr:row>33</xdr:row>
      <xdr:rowOff>46355</xdr:rowOff>
    </xdr:from>
    <xdr:to>
      <xdr:col>3</xdr:col>
      <xdr:colOff>112395</xdr:colOff>
      <xdr:row>33</xdr:row>
      <xdr:rowOff>2206625</xdr:rowOff>
    </xdr:to>
    <xdr:pic>
      <xdr:nvPicPr>
        <xdr:cNvPr id="40" name="图片 39" descr="image_39"/>
        <xdr:cNvPicPr/>
      </xdr:nvPicPr>
      <xdr:blipFill>
        <a:blip r:embed="rId39"/>
        <a:stretch>
          <a:fillRect/>
        </a:stretch>
      </xdr:blipFill>
      <xdr:spPr>
        <a:xfrm>
          <a:off x="9525" y="77265530"/>
          <a:ext cx="2160270" cy="2160270"/>
        </a:xfrm>
        <a:prstGeom prst="rect">
          <a:avLst/>
        </a:prstGeom>
      </xdr:spPr>
    </xdr:pic>
    <xdr:clientData/>
  </xdr:twoCellAnchor>
  <xdr:twoCellAnchor editAs="oneCell">
    <xdr:from>
      <xdr:col>0</xdr:col>
      <xdr:colOff>9525</xdr:colOff>
      <xdr:row>34</xdr:row>
      <xdr:rowOff>24765</xdr:rowOff>
    </xdr:from>
    <xdr:to>
      <xdr:col>3</xdr:col>
      <xdr:colOff>112395</xdr:colOff>
      <xdr:row>34</xdr:row>
      <xdr:rowOff>2185035</xdr:rowOff>
    </xdr:to>
    <xdr:pic>
      <xdr:nvPicPr>
        <xdr:cNvPr id="41" name="图片 40" descr="image_40"/>
        <xdr:cNvPicPr/>
      </xdr:nvPicPr>
      <xdr:blipFill>
        <a:blip r:embed="rId40"/>
        <a:stretch>
          <a:fillRect/>
        </a:stretch>
      </xdr:blipFill>
      <xdr:spPr>
        <a:xfrm>
          <a:off x="9525" y="79583915"/>
          <a:ext cx="2160270" cy="2160270"/>
        </a:xfrm>
        <a:prstGeom prst="rect">
          <a:avLst/>
        </a:prstGeom>
      </xdr:spPr>
    </xdr:pic>
    <xdr:clientData/>
  </xdr:twoCellAnchor>
  <xdr:twoCellAnchor editAs="oneCell">
    <xdr:from>
      <xdr:col>0</xdr:col>
      <xdr:colOff>9525</xdr:colOff>
      <xdr:row>35</xdr:row>
      <xdr:rowOff>3175</xdr:rowOff>
    </xdr:from>
    <xdr:to>
      <xdr:col>3</xdr:col>
      <xdr:colOff>112395</xdr:colOff>
      <xdr:row>35</xdr:row>
      <xdr:rowOff>2163445</xdr:rowOff>
    </xdr:to>
    <xdr:pic>
      <xdr:nvPicPr>
        <xdr:cNvPr id="42" name="图片 41" descr="image_41"/>
        <xdr:cNvPicPr/>
      </xdr:nvPicPr>
      <xdr:blipFill>
        <a:blip r:embed="rId41"/>
        <a:stretch>
          <a:fillRect/>
        </a:stretch>
      </xdr:blipFill>
      <xdr:spPr>
        <a:xfrm>
          <a:off x="9525" y="81902300"/>
          <a:ext cx="2160270" cy="2160270"/>
        </a:xfrm>
        <a:prstGeom prst="rect">
          <a:avLst/>
        </a:prstGeom>
      </xdr:spPr>
    </xdr:pic>
    <xdr:clientData/>
  </xdr:twoCellAnchor>
  <xdr:twoCellAnchor editAs="oneCell">
    <xdr:from>
      <xdr:col>0</xdr:col>
      <xdr:colOff>9525</xdr:colOff>
      <xdr:row>35</xdr:row>
      <xdr:rowOff>153035</xdr:rowOff>
    </xdr:from>
    <xdr:to>
      <xdr:col>3</xdr:col>
      <xdr:colOff>112395</xdr:colOff>
      <xdr:row>35</xdr:row>
      <xdr:rowOff>2313305</xdr:rowOff>
    </xdr:to>
    <xdr:pic>
      <xdr:nvPicPr>
        <xdr:cNvPr id="43" name="图片 42" descr="image_42"/>
        <xdr:cNvPicPr/>
      </xdr:nvPicPr>
      <xdr:blipFill>
        <a:blip r:embed="rId42"/>
        <a:stretch>
          <a:fillRect/>
        </a:stretch>
      </xdr:blipFill>
      <xdr:spPr>
        <a:xfrm>
          <a:off x="9525" y="82052160"/>
          <a:ext cx="2160270" cy="2160270"/>
        </a:xfrm>
        <a:prstGeom prst="rect">
          <a:avLst/>
        </a:prstGeom>
      </xdr:spPr>
    </xdr:pic>
    <xdr:clientData/>
  </xdr:twoCellAnchor>
  <xdr:twoCellAnchor editAs="oneCell">
    <xdr:from>
      <xdr:col>0</xdr:col>
      <xdr:colOff>9525</xdr:colOff>
      <xdr:row>36</xdr:row>
      <xdr:rowOff>131445</xdr:rowOff>
    </xdr:from>
    <xdr:to>
      <xdr:col>3</xdr:col>
      <xdr:colOff>112395</xdr:colOff>
      <xdr:row>36</xdr:row>
      <xdr:rowOff>2291715</xdr:rowOff>
    </xdr:to>
    <xdr:pic>
      <xdr:nvPicPr>
        <xdr:cNvPr id="44" name="图片 43" descr="image_43"/>
        <xdr:cNvPicPr/>
      </xdr:nvPicPr>
      <xdr:blipFill>
        <a:blip r:embed="rId43"/>
        <a:stretch>
          <a:fillRect/>
        </a:stretch>
      </xdr:blipFill>
      <xdr:spPr>
        <a:xfrm>
          <a:off x="9525" y="84370545"/>
          <a:ext cx="2160270" cy="2160270"/>
        </a:xfrm>
        <a:prstGeom prst="rect">
          <a:avLst/>
        </a:prstGeom>
      </xdr:spPr>
    </xdr:pic>
    <xdr:clientData/>
  </xdr:twoCellAnchor>
  <xdr:twoCellAnchor editAs="oneCell">
    <xdr:from>
      <xdr:col>0</xdr:col>
      <xdr:colOff>9525</xdr:colOff>
      <xdr:row>37</xdr:row>
      <xdr:rowOff>109855</xdr:rowOff>
    </xdr:from>
    <xdr:to>
      <xdr:col>3</xdr:col>
      <xdr:colOff>112395</xdr:colOff>
      <xdr:row>37</xdr:row>
      <xdr:rowOff>2270125</xdr:rowOff>
    </xdr:to>
    <xdr:pic>
      <xdr:nvPicPr>
        <xdr:cNvPr id="45" name="图片 44" descr="image_44"/>
        <xdr:cNvPicPr/>
      </xdr:nvPicPr>
      <xdr:blipFill>
        <a:blip r:embed="rId44"/>
        <a:stretch>
          <a:fillRect/>
        </a:stretch>
      </xdr:blipFill>
      <xdr:spPr>
        <a:xfrm>
          <a:off x="9525" y="86688930"/>
          <a:ext cx="2160270" cy="2160270"/>
        </a:xfrm>
        <a:prstGeom prst="rect">
          <a:avLst/>
        </a:prstGeom>
      </xdr:spPr>
    </xdr:pic>
    <xdr:clientData/>
  </xdr:twoCellAnchor>
  <xdr:twoCellAnchor editAs="oneCell">
    <xdr:from>
      <xdr:col>0</xdr:col>
      <xdr:colOff>9525</xdr:colOff>
      <xdr:row>38</xdr:row>
      <xdr:rowOff>88265</xdr:rowOff>
    </xdr:from>
    <xdr:to>
      <xdr:col>3</xdr:col>
      <xdr:colOff>112395</xdr:colOff>
      <xdr:row>38</xdr:row>
      <xdr:rowOff>2248535</xdr:rowOff>
    </xdr:to>
    <xdr:pic>
      <xdr:nvPicPr>
        <xdr:cNvPr id="46" name="图片 45" descr="image_45"/>
        <xdr:cNvPicPr/>
      </xdr:nvPicPr>
      <xdr:blipFill>
        <a:blip r:embed="rId45"/>
        <a:stretch>
          <a:fillRect/>
        </a:stretch>
      </xdr:blipFill>
      <xdr:spPr>
        <a:xfrm>
          <a:off x="9525" y="89007315"/>
          <a:ext cx="2160270" cy="2160270"/>
        </a:xfrm>
        <a:prstGeom prst="rect">
          <a:avLst/>
        </a:prstGeom>
      </xdr:spPr>
    </xdr:pic>
    <xdr:clientData/>
  </xdr:twoCellAnchor>
  <xdr:twoCellAnchor editAs="oneCell">
    <xdr:from>
      <xdr:col>0</xdr:col>
      <xdr:colOff>9525</xdr:colOff>
      <xdr:row>39</xdr:row>
      <xdr:rowOff>66675</xdr:rowOff>
    </xdr:from>
    <xdr:to>
      <xdr:col>3</xdr:col>
      <xdr:colOff>112395</xdr:colOff>
      <xdr:row>39</xdr:row>
      <xdr:rowOff>2226945</xdr:rowOff>
    </xdr:to>
    <xdr:pic>
      <xdr:nvPicPr>
        <xdr:cNvPr id="47" name="图片 46" descr="image_46"/>
        <xdr:cNvPicPr/>
      </xdr:nvPicPr>
      <xdr:blipFill>
        <a:blip r:embed="rId46"/>
        <a:stretch>
          <a:fillRect/>
        </a:stretch>
      </xdr:blipFill>
      <xdr:spPr>
        <a:xfrm>
          <a:off x="9525" y="91325700"/>
          <a:ext cx="2160270" cy="2160270"/>
        </a:xfrm>
        <a:prstGeom prst="rect">
          <a:avLst/>
        </a:prstGeom>
      </xdr:spPr>
    </xdr:pic>
    <xdr:clientData/>
  </xdr:twoCellAnchor>
  <xdr:twoCellAnchor editAs="oneCell">
    <xdr:from>
      <xdr:col>0</xdr:col>
      <xdr:colOff>9525</xdr:colOff>
      <xdr:row>40</xdr:row>
      <xdr:rowOff>45085</xdr:rowOff>
    </xdr:from>
    <xdr:to>
      <xdr:col>3</xdr:col>
      <xdr:colOff>112395</xdr:colOff>
      <xdr:row>40</xdr:row>
      <xdr:rowOff>2205355</xdr:rowOff>
    </xdr:to>
    <xdr:pic>
      <xdr:nvPicPr>
        <xdr:cNvPr id="48" name="图片 47" descr="image_47"/>
        <xdr:cNvPicPr/>
      </xdr:nvPicPr>
      <xdr:blipFill>
        <a:blip r:embed="rId47"/>
        <a:stretch>
          <a:fillRect/>
        </a:stretch>
      </xdr:blipFill>
      <xdr:spPr>
        <a:xfrm>
          <a:off x="9525" y="93644085"/>
          <a:ext cx="2160270" cy="2160270"/>
        </a:xfrm>
        <a:prstGeom prst="rect">
          <a:avLst/>
        </a:prstGeom>
      </xdr:spPr>
    </xdr:pic>
    <xdr:clientData/>
  </xdr:twoCellAnchor>
  <xdr:twoCellAnchor editAs="oneCell">
    <xdr:from>
      <xdr:col>0</xdr:col>
      <xdr:colOff>9525</xdr:colOff>
      <xdr:row>41</xdr:row>
      <xdr:rowOff>23495</xdr:rowOff>
    </xdr:from>
    <xdr:to>
      <xdr:col>3</xdr:col>
      <xdr:colOff>112395</xdr:colOff>
      <xdr:row>41</xdr:row>
      <xdr:rowOff>2183765</xdr:rowOff>
    </xdr:to>
    <xdr:pic>
      <xdr:nvPicPr>
        <xdr:cNvPr id="49" name="图片 48" descr="image_48"/>
        <xdr:cNvPicPr/>
      </xdr:nvPicPr>
      <xdr:blipFill>
        <a:blip r:embed="rId48"/>
        <a:stretch>
          <a:fillRect/>
        </a:stretch>
      </xdr:blipFill>
      <xdr:spPr>
        <a:xfrm>
          <a:off x="9525" y="95962470"/>
          <a:ext cx="2160270" cy="2160270"/>
        </a:xfrm>
        <a:prstGeom prst="rect">
          <a:avLst/>
        </a:prstGeom>
      </xdr:spPr>
    </xdr:pic>
    <xdr:clientData/>
  </xdr:twoCellAnchor>
  <xdr:twoCellAnchor editAs="oneCell">
    <xdr:from>
      <xdr:col>0</xdr:col>
      <xdr:colOff>9525</xdr:colOff>
      <xdr:row>42</xdr:row>
      <xdr:rowOff>1905</xdr:rowOff>
    </xdr:from>
    <xdr:to>
      <xdr:col>3</xdr:col>
      <xdr:colOff>112395</xdr:colOff>
      <xdr:row>42</xdr:row>
      <xdr:rowOff>2162175</xdr:rowOff>
    </xdr:to>
    <xdr:pic>
      <xdr:nvPicPr>
        <xdr:cNvPr id="50" name="图片 49" descr="image_49"/>
        <xdr:cNvPicPr/>
      </xdr:nvPicPr>
      <xdr:blipFill>
        <a:blip r:embed="rId49"/>
        <a:stretch>
          <a:fillRect/>
        </a:stretch>
      </xdr:blipFill>
      <xdr:spPr>
        <a:xfrm>
          <a:off x="9525" y="98280855"/>
          <a:ext cx="2160270" cy="2160270"/>
        </a:xfrm>
        <a:prstGeom prst="rect">
          <a:avLst/>
        </a:prstGeom>
      </xdr:spPr>
    </xdr:pic>
    <xdr:clientData/>
  </xdr:twoCellAnchor>
  <xdr:twoCellAnchor editAs="oneCell">
    <xdr:from>
      <xdr:col>0</xdr:col>
      <xdr:colOff>9525</xdr:colOff>
      <xdr:row>42</xdr:row>
      <xdr:rowOff>151765</xdr:rowOff>
    </xdr:from>
    <xdr:to>
      <xdr:col>3</xdr:col>
      <xdr:colOff>112395</xdr:colOff>
      <xdr:row>42</xdr:row>
      <xdr:rowOff>2312035</xdr:rowOff>
    </xdr:to>
    <xdr:pic>
      <xdr:nvPicPr>
        <xdr:cNvPr id="51" name="图片 50" descr="image_50"/>
        <xdr:cNvPicPr/>
      </xdr:nvPicPr>
      <xdr:blipFill>
        <a:blip r:embed="rId50"/>
        <a:stretch>
          <a:fillRect/>
        </a:stretch>
      </xdr:blipFill>
      <xdr:spPr>
        <a:xfrm>
          <a:off x="9525" y="98430715"/>
          <a:ext cx="2160270" cy="2160270"/>
        </a:xfrm>
        <a:prstGeom prst="rect">
          <a:avLst/>
        </a:prstGeom>
      </xdr:spPr>
    </xdr:pic>
    <xdr:clientData/>
  </xdr:twoCellAnchor>
  <xdr:twoCellAnchor editAs="oneCell">
    <xdr:from>
      <xdr:col>0</xdr:col>
      <xdr:colOff>9525</xdr:colOff>
      <xdr:row>43</xdr:row>
      <xdr:rowOff>130175</xdr:rowOff>
    </xdr:from>
    <xdr:to>
      <xdr:col>3</xdr:col>
      <xdr:colOff>112395</xdr:colOff>
      <xdr:row>43</xdr:row>
      <xdr:rowOff>2290445</xdr:rowOff>
    </xdr:to>
    <xdr:pic>
      <xdr:nvPicPr>
        <xdr:cNvPr id="52" name="图片 51" descr="image_51"/>
        <xdr:cNvPicPr/>
      </xdr:nvPicPr>
      <xdr:blipFill>
        <a:blip r:embed="rId51"/>
        <a:stretch>
          <a:fillRect/>
        </a:stretch>
      </xdr:blipFill>
      <xdr:spPr>
        <a:xfrm>
          <a:off x="9525" y="100749100"/>
          <a:ext cx="2160270" cy="2160270"/>
        </a:xfrm>
        <a:prstGeom prst="rect">
          <a:avLst/>
        </a:prstGeom>
      </xdr:spPr>
    </xdr:pic>
    <xdr:clientData/>
  </xdr:twoCellAnchor>
  <xdr:twoCellAnchor editAs="oneCell">
    <xdr:from>
      <xdr:col>0</xdr:col>
      <xdr:colOff>9525</xdr:colOff>
      <xdr:row>44</xdr:row>
      <xdr:rowOff>108585</xdr:rowOff>
    </xdr:from>
    <xdr:to>
      <xdr:col>3</xdr:col>
      <xdr:colOff>112395</xdr:colOff>
      <xdr:row>44</xdr:row>
      <xdr:rowOff>2268855</xdr:rowOff>
    </xdr:to>
    <xdr:pic>
      <xdr:nvPicPr>
        <xdr:cNvPr id="53" name="图片 52" descr="image_52"/>
        <xdr:cNvPicPr/>
      </xdr:nvPicPr>
      <xdr:blipFill>
        <a:blip r:embed="rId52"/>
        <a:stretch>
          <a:fillRect/>
        </a:stretch>
      </xdr:blipFill>
      <xdr:spPr>
        <a:xfrm>
          <a:off x="9525" y="103067485"/>
          <a:ext cx="2160270" cy="2160270"/>
        </a:xfrm>
        <a:prstGeom prst="rect">
          <a:avLst/>
        </a:prstGeom>
      </xdr:spPr>
    </xdr:pic>
    <xdr:clientData/>
  </xdr:twoCellAnchor>
  <xdr:twoCellAnchor editAs="oneCell">
    <xdr:from>
      <xdr:col>0</xdr:col>
      <xdr:colOff>9525</xdr:colOff>
      <xdr:row>45</xdr:row>
      <xdr:rowOff>86995</xdr:rowOff>
    </xdr:from>
    <xdr:to>
      <xdr:col>3</xdr:col>
      <xdr:colOff>112395</xdr:colOff>
      <xdr:row>45</xdr:row>
      <xdr:rowOff>2247265</xdr:rowOff>
    </xdr:to>
    <xdr:pic>
      <xdr:nvPicPr>
        <xdr:cNvPr id="54" name="图片 53" descr="image_53"/>
        <xdr:cNvPicPr/>
      </xdr:nvPicPr>
      <xdr:blipFill>
        <a:blip r:embed="rId53"/>
        <a:stretch>
          <a:fillRect/>
        </a:stretch>
      </xdr:blipFill>
      <xdr:spPr>
        <a:xfrm>
          <a:off x="9525" y="105385870"/>
          <a:ext cx="2160270" cy="2160270"/>
        </a:xfrm>
        <a:prstGeom prst="rect">
          <a:avLst/>
        </a:prstGeom>
      </xdr:spPr>
    </xdr:pic>
    <xdr:clientData/>
  </xdr:twoCellAnchor>
  <xdr:twoCellAnchor editAs="oneCell">
    <xdr:from>
      <xdr:col>0</xdr:col>
      <xdr:colOff>9525</xdr:colOff>
      <xdr:row>46</xdr:row>
      <xdr:rowOff>65405</xdr:rowOff>
    </xdr:from>
    <xdr:to>
      <xdr:col>3</xdr:col>
      <xdr:colOff>112395</xdr:colOff>
      <xdr:row>46</xdr:row>
      <xdr:rowOff>2225675</xdr:rowOff>
    </xdr:to>
    <xdr:pic>
      <xdr:nvPicPr>
        <xdr:cNvPr id="55" name="图片 54" descr="image_54"/>
        <xdr:cNvPicPr/>
      </xdr:nvPicPr>
      <xdr:blipFill>
        <a:blip r:embed="rId54"/>
        <a:stretch>
          <a:fillRect/>
        </a:stretch>
      </xdr:blipFill>
      <xdr:spPr>
        <a:xfrm>
          <a:off x="9525" y="107704255"/>
          <a:ext cx="2160270" cy="2160270"/>
        </a:xfrm>
        <a:prstGeom prst="rect">
          <a:avLst/>
        </a:prstGeom>
      </xdr:spPr>
    </xdr:pic>
    <xdr:clientData/>
  </xdr:twoCellAnchor>
  <xdr:twoCellAnchor editAs="oneCell">
    <xdr:from>
      <xdr:col>0</xdr:col>
      <xdr:colOff>9525</xdr:colOff>
      <xdr:row>47</xdr:row>
      <xdr:rowOff>43815</xdr:rowOff>
    </xdr:from>
    <xdr:to>
      <xdr:col>3</xdr:col>
      <xdr:colOff>112395</xdr:colOff>
      <xdr:row>47</xdr:row>
      <xdr:rowOff>2204085</xdr:rowOff>
    </xdr:to>
    <xdr:pic>
      <xdr:nvPicPr>
        <xdr:cNvPr id="56" name="图片 55" descr="image_55"/>
        <xdr:cNvPicPr/>
      </xdr:nvPicPr>
      <xdr:blipFill>
        <a:blip r:embed="rId55"/>
        <a:stretch>
          <a:fillRect/>
        </a:stretch>
      </xdr:blipFill>
      <xdr:spPr>
        <a:xfrm>
          <a:off x="9525" y="110022640"/>
          <a:ext cx="2160270" cy="2160270"/>
        </a:xfrm>
        <a:prstGeom prst="rect">
          <a:avLst/>
        </a:prstGeom>
      </xdr:spPr>
    </xdr:pic>
    <xdr:clientData/>
  </xdr:twoCellAnchor>
  <xdr:twoCellAnchor editAs="oneCell">
    <xdr:from>
      <xdr:col>0</xdr:col>
      <xdr:colOff>9525</xdr:colOff>
      <xdr:row>48</xdr:row>
      <xdr:rowOff>22225</xdr:rowOff>
    </xdr:from>
    <xdr:to>
      <xdr:col>3</xdr:col>
      <xdr:colOff>112395</xdr:colOff>
      <xdr:row>48</xdr:row>
      <xdr:rowOff>2182495</xdr:rowOff>
    </xdr:to>
    <xdr:pic>
      <xdr:nvPicPr>
        <xdr:cNvPr id="57" name="图片 56" descr="image_56"/>
        <xdr:cNvPicPr/>
      </xdr:nvPicPr>
      <xdr:blipFill>
        <a:blip r:embed="rId56"/>
        <a:stretch>
          <a:fillRect/>
        </a:stretch>
      </xdr:blipFill>
      <xdr:spPr>
        <a:xfrm>
          <a:off x="9525" y="112341025"/>
          <a:ext cx="2160270" cy="2160270"/>
        </a:xfrm>
        <a:prstGeom prst="rect">
          <a:avLst/>
        </a:prstGeom>
      </xdr:spPr>
    </xdr:pic>
    <xdr:clientData/>
  </xdr:twoCellAnchor>
  <xdr:twoCellAnchor editAs="oneCell">
    <xdr:from>
      <xdr:col>0</xdr:col>
      <xdr:colOff>9525</xdr:colOff>
      <xdr:row>49</xdr:row>
      <xdr:rowOff>0</xdr:rowOff>
    </xdr:from>
    <xdr:to>
      <xdr:col>3</xdr:col>
      <xdr:colOff>112395</xdr:colOff>
      <xdr:row>49</xdr:row>
      <xdr:rowOff>2160270</xdr:rowOff>
    </xdr:to>
    <xdr:pic>
      <xdr:nvPicPr>
        <xdr:cNvPr id="58" name="图片 57" descr="image_57"/>
        <xdr:cNvPicPr/>
      </xdr:nvPicPr>
      <xdr:blipFill>
        <a:blip r:embed="rId57"/>
        <a:stretch>
          <a:fillRect/>
        </a:stretch>
      </xdr:blipFill>
      <xdr:spPr>
        <a:xfrm>
          <a:off x="9525" y="114658775"/>
          <a:ext cx="2160270" cy="2160270"/>
        </a:xfrm>
        <a:prstGeom prst="rect">
          <a:avLst/>
        </a:prstGeom>
      </xdr:spPr>
    </xdr:pic>
    <xdr:clientData/>
  </xdr:twoCellAnchor>
  <xdr:twoCellAnchor editAs="oneCell">
    <xdr:from>
      <xdr:col>0</xdr:col>
      <xdr:colOff>9525</xdr:colOff>
      <xdr:row>49</xdr:row>
      <xdr:rowOff>149860</xdr:rowOff>
    </xdr:from>
    <xdr:to>
      <xdr:col>3</xdr:col>
      <xdr:colOff>112395</xdr:colOff>
      <xdr:row>49</xdr:row>
      <xdr:rowOff>2310130</xdr:rowOff>
    </xdr:to>
    <xdr:pic>
      <xdr:nvPicPr>
        <xdr:cNvPr id="59" name="图片 58" descr="image_58"/>
        <xdr:cNvPicPr/>
      </xdr:nvPicPr>
      <xdr:blipFill>
        <a:blip r:embed="rId58"/>
        <a:stretch>
          <a:fillRect/>
        </a:stretch>
      </xdr:blipFill>
      <xdr:spPr>
        <a:xfrm>
          <a:off x="9525" y="114808635"/>
          <a:ext cx="2160270" cy="2160270"/>
        </a:xfrm>
        <a:prstGeom prst="rect">
          <a:avLst/>
        </a:prstGeom>
      </xdr:spPr>
    </xdr:pic>
    <xdr:clientData/>
  </xdr:twoCellAnchor>
  <xdr:twoCellAnchor editAs="oneCell">
    <xdr:from>
      <xdr:col>0</xdr:col>
      <xdr:colOff>9525</xdr:colOff>
      <xdr:row>50</xdr:row>
      <xdr:rowOff>128270</xdr:rowOff>
    </xdr:from>
    <xdr:to>
      <xdr:col>3</xdr:col>
      <xdr:colOff>112395</xdr:colOff>
      <xdr:row>50</xdr:row>
      <xdr:rowOff>2288540</xdr:rowOff>
    </xdr:to>
    <xdr:pic>
      <xdr:nvPicPr>
        <xdr:cNvPr id="60" name="图片 59" descr="image_59"/>
        <xdr:cNvPicPr/>
      </xdr:nvPicPr>
      <xdr:blipFill>
        <a:blip r:embed="rId59"/>
        <a:stretch>
          <a:fillRect/>
        </a:stretch>
      </xdr:blipFill>
      <xdr:spPr>
        <a:xfrm>
          <a:off x="9525" y="117127020"/>
          <a:ext cx="2160270" cy="2160270"/>
        </a:xfrm>
        <a:prstGeom prst="rect">
          <a:avLst/>
        </a:prstGeom>
      </xdr:spPr>
    </xdr:pic>
    <xdr:clientData/>
  </xdr:twoCellAnchor>
  <xdr:twoCellAnchor editAs="oneCell">
    <xdr:from>
      <xdr:col>0</xdr:col>
      <xdr:colOff>9525</xdr:colOff>
      <xdr:row>51</xdr:row>
      <xdr:rowOff>106680</xdr:rowOff>
    </xdr:from>
    <xdr:to>
      <xdr:col>3</xdr:col>
      <xdr:colOff>112395</xdr:colOff>
      <xdr:row>51</xdr:row>
      <xdr:rowOff>2266950</xdr:rowOff>
    </xdr:to>
    <xdr:pic>
      <xdr:nvPicPr>
        <xdr:cNvPr id="61" name="图片 60" descr="image_60"/>
        <xdr:cNvPicPr/>
      </xdr:nvPicPr>
      <xdr:blipFill>
        <a:blip r:embed="rId60"/>
        <a:stretch>
          <a:fillRect/>
        </a:stretch>
      </xdr:blipFill>
      <xdr:spPr>
        <a:xfrm>
          <a:off x="9525" y="119445405"/>
          <a:ext cx="2160270" cy="2160270"/>
        </a:xfrm>
        <a:prstGeom prst="rect">
          <a:avLst/>
        </a:prstGeom>
      </xdr:spPr>
    </xdr:pic>
    <xdr:clientData/>
  </xdr:twoCellAnchor>
  <xdr:twoCellAnchor editAs="oneCell">
    <xdr:from>
      <xdr:col>0</xdr:col>
      <xdr:colOff>9525</xdr:colOff>
      <xdr:row>52</xdr:row>
      <xdr:rowOff>85090</xdr:rowOff>
    </xdr:from>
    <xdr:to>
      <xdr:col>3</xdr:col>
      <xdr:colOff>112395</xdr:colOff>
      <xdr:row>52</xdr:row>
      <xdr:rowOff>2245360</xdr:rowOff>
    </xdr:to>
    <xdr:pic>
      <xdr:nvPicPr>
        <xdr:cNvPr id="62" name="图片 61" descr="image_61"/>
        <xdr:cNvPicPr/>
      </xdr:nvPicPr>
      <xdr:blipFill>
        <a:blip r:embed="rId61"/>
        <a:stretch>
          <a:fillRect/>
        </a:stretch>
      </xdr:blipFill>
      <xdr:spPr>
        <a:xfrm>
          <a:off x="9525" y="121763790"/>
          <a:ext cx="2160270" cy="2160270"/>
        </a:xfrm>
        <a:prstGeom prst="rect">
          <a:avLst/>
        </a:prstGeom>
      </xdr:spPr>
    </xdr:pic>
    <xdr:clientData/>
  </xdr:twoCellAnchor>
  <xdr:twoCellAnchor editAs="oneCell">
    <xdr:from>
      <xdr:col>0</xdr:col>
      <xdr:colOff>9525</xdr:colOff>
      <xdr:row>53</xdr:row>
      <xdr:rowOff>63500</xdr:rowOff>
    </xdr:from>
    <xdr:to>
      <xdr:col>3</xdr:col>
      <xdr:colOff>112395</xdr:colOff>
      <xdr:row>53</xdr:row>
      <xdr:rowOff>2223770</xdr:rowOff>
    </xdr:to>
    <xdr:pic>
      <xdr:nvPicPr>
        <xdr:cNvPr id="63" name="图片 62" descr="image_62"/>
        <xdr:cNvPicPr/>
      </xdr:nvPicPr>
      <xdr:blipFill>
        <a:blip r:embed="rId62"/>
        <a:stretch>
          <a:fillRect/>
        </a:stretch>
      </xdr:blipFill>
      <xdr:spPr>
        <a:xfrm>
          <a:off x="9525" y="124082175"/>
          <a:ext cx="2160270" cy="2160270"/>
        </a:xfrm>
        <a:prstGeom prst="rect">
          <a:avLst/>
        </a:prstGeom>
      </xdr:spPr>
    </xdr:pic>
    <xdr:clientData/>
  </xdr:twoCellAnchor>
  <xdr:twoCellAnchor editAs="oneCell">
    <xdr:from>
      <xdr:col>0</xdr:col>
      <xdr:colOff>9525</xdr:colOff>
      <xdr:row>54</xdr:row>
      <xdr:rowOff>41910</xdr:rowOff>
    </xdr:from>
    <xdr:to>
      <xdr:col>3</xdr:col>
      <xdr:colOff>112395</xdr:colOff>
      <xdr:row>54</xdr:row>
      <xdr:rowOff>2202180</xdr:rowOff>
    </xdr:to>
    <xdr:pic>
      <xdr:nvPicPr>
        <xdr:cNvPr id="64" name="图片 63" descr="image_63"/>
        <xdr:cNvPicPr/>
      </xdr:nvPicPr>
      <xdr:blipFill>
        <a:blip r:embed="rId63"/>
        <a:stretch>
          <a:fillRect/>
        </a:stretch>
      </xdr:blipFill>
      <xdr:spPr>
        <a:xfrm>
          <a:off x="9525" y="126400560"/>
          <a:ext cx="2160270" cy="2160270"/>
        </a:xfrm>
        <a:prstGeom prst="rect">
          <a:avLst/>
        </a:prstGeom>
      </xdr:spPr>
    </xdr:pic>
    <xdr:clientData/>
  </xdr:twoCellAnchor>
  <xdr:twoCellAnchor editAs="oneCell">
    <xdr:from>
      <xdr:col>0</xdr:col>
      <xdr:colOff>9525</xdr:colOff>
      <xdr:row>55</xdr:row>
      <xdr:rowOff>20320</xdr:rowOff>
    </xdr:from>
    <xdr:to>
      <xdr:col>3</xdr:col>
      <xdr:colOff>112395</xdr:colOff>
      <xdr:row>55</xdr:row>
      <xdr:rowOff>2180590</xdr:rowOff>
    </xdr:to>
    <xdr:pic>
      <xdr:nvPicPr>
        <xdr:cNvPr id="65" name="图片 64" descr="image_64"/>
        <xdr:cNvPicPr/>
      </xdr:nvPicPr>
      <xdr:blipFill>
        <a:blip r:embed="rId64"/>
        <a:stretch>
          <a:fillRect/>
        </a:stretch>
      </xdr:blipFill>
      <xdr:spPr>
        <a:xfrm>
          <a:off x="9525" y="128718945"/>
          <a:ext cx="2160270" cy="2160270"/>
        </a:xfrm>
        <a:prstGeom prst="rect">
          <a:avLst/>
        </a:prstGeom>
      </xdr:spPr>
    </xdr:pic>
    <xdr:clientData/>
  </xdr:twoCellAnchor>
  <xdr:twoCellAnchor editAs="oneCell">
    <xdr:from>
      <xdr:col>0</xdr:col>
      <xdr:colOff>9525</xdr:colOff>
      <xdr:row>55</xdr:row>
      <xdr:rowOff>170180</xdr:rowOff>
    </xdr:from>
    <xdr:to>
      <xdr:col>3</xdr:col>
      <xdr:colOff>112395</xdr:colOff>
      <xdr:row>55</xdr:row>
      <xdr:rowOff>2330450</xdr:rowOff>
    </xdr:to>
    <xdr:pic>
      <xdr:nvPicPr>
        <xdr:cNvPr id="66" name="图片 65" descr="image_65"/>
        <xdr:cNvPicPr/>
      </xdr:nvPicPr>
      <xdr:blipFill>
        <a:blip r:embed="rId65"/>
        <a:stretch>
          <a:fillRect/>
        </a:stretch>
      </xdr:blipFill>
      <xdr:spPr>
        <a:xfrm>
          <a:off x="9525" y="128868805"/>
          <a:ext cx="2160270" cy="2160270"/>
        </a:xfrm>
        <a:prstGeom prst="rect">
          <a:avLst/>
        </a:prstGeom>
      </xdr:spPr>
    </xdr:pic>
    <xdr:clientData/>
  </xdr:twoCellAnchor>
  <xdr:twoCellAnchor editAs="oneCell">
    <xdr:from>
      <xdr:col>0</xdr:col>
      <xdr:colOff>9525</xdr:colOff>
      <xdr:row>56</xdr:row>
      <xdr:rowOff>148590</xdr:rowOff>
    </xdr:from>
    <xdr:to>
      <xdr:col>3</xdr:col>
      <xdr:colOff>112395</xdr:colOff>
      <xdr:row>56</xdr:row>
      <xdr:rowOff>2308860</xdr:rowOff>
    </xdr:to>
    <xdr:pic>
      <xdr:nvPicPr>
        <xdr:cNvPr id="67" name="图片 66" descr="image_66"/>
        <xdr:cNvPicPr/>
      </xdr:nvPicPr>
      <xdr:blipFill>
        <a:blip r:embed="rId66"/>
        <a:stretch>
          <a:fillRect/>
        </a:stretch>
      </xdr:blipFill>
      <xdr:spPr>
        <a:xfrm>
          <a:off x="9525" y="131187190"/>
          <a:ext cx="2160270" cy="2160270"/>
        </a:xfrm>
        <a:prstGeom prst="rect">
          <a:avLst/>
        </a:prstGeom>
      </xdr:spPr>
    </xdr:pic>
    <xdr:clientData/>
  </xdr:twoCellAnchor>
  <xdr:twoCellAnchor editAs="oneCell">
    <xdr:from>
      <xdr:col>0</xdr:col>
      <xdr:colOff>9525</xdr:colOff>
      <xdr:row>57</xdr:row>
      <xdr:rowOff>127000</xdr:rowOff>
    </xdr:from>
    <xdr:to>
      <xdr:col>3</xdr:col>
      <xdr:colOff>112395</xdr:colOff>
      <xdr:row>57</xdr:row>
      <xdr:rowOff>2287270</xdr:rowOff>
    </xdr:to>
    <xdr:pic>
      <xdr:nvPicPr>
        <xdr:cNvPr id="68" name="图片 67" descr="image_67"/>
        <xdr:cNvPicPr/>
      </xdr:nvPicPr>
      <xdr:blipFill>
        <a:blip r:embed="rId67"/>
        <a:stretch>
          <a:fillRect/>
        </a:stretch>
      </xdr:blipFill>
      <xdr:spPr>
        <a:xfrm>
          <a:off x="9525" y="133505575"/>
          <a:ext cx="2160270" cy="2160270"/>
        </a:xfrm>
        <a:prstGeom prst="rect">
          <a:avLst/>
        </a:prstGeom>
      </xdr:spPr>
    </xdr:pic>
    <xdr:clientData/>
  </xdr:twoCellAnchor>
  <xdr:twoCellAnchor editAs="oneCell">
    <xdr:from>
      <xdr:col>0</xdr:col>
      <xdr:colOff>9525</xdr:colOff>
      <xdr:row>58</xdr:row>
      <xdr:rowOff>105410</xdr:rowOff>
    </xdr:from>
    <xdr:to>
      <xdr:col>3</xdr:col>
      <xdr:colOff>112395</xdr:colOff>
      <xdr:row>58</xdr:row>
      <xdr:rowOff>2265680</xdr:rowOff>
    </xdr:to>
    <xdr:pic>
      <xdr:nvPicPr>
        <xdr:cNvPr id="69" name="图片 68" descr="image_68"/>
        <xdr:cNvPicPr/>
      </xdr:nvPicPr>
      <xdr:blipFill>
        <a:blip r:embed="rId68"/>
        <a:stretch>
          <a:fillRect/>
        </a:stretch>
      </xdr:blipFill>
      <xdr:spPr>
        <a:xfrm>
          <a:off x="9525" y="135823960"/>
          <a:ext cx="2160270" cy="2160270"/>
        </a:xfrm>
        <a:prstGeom prst="rect">
          <a:avLst/>
        </a:prstGeom>
      </xdr:spPr>
    </xdr:pic>
    <xdr:clientData/>
  </xdr:twoCellAnchor>
  <xdr:twoCellAnchor editAs="oneCell">
    <xdr:from>
      <xdr:col>0</xdr:col>
      <xdr:colOff>9525</xdr:colOff>
      <xdr:row>59</xdr:row>
      <xdr:rowOff>83820</xdr:rowOff>
    </xdr:from>
    <xdr:to>
      <xdr:col>3</xdr:col>
      <xdr:colOff>112395</xdr:colOff>
      <xdr:row>59</xdr:row>
      <xdr:rowOff>2244090</xdr:rowOff>
    </xdr:to>
    <xdr:pic>
      <xdr:nvPicPr>
        <xdr:cNvPr id="70" name="图片 69" descr="image_69"/>
        <xdr:cNvPicPr/>
      </xdr:nvPicPr>
      <xdr:blipFill>
        <a:blip r:embed="rId69"/>
        <a:stretch>
          <a:fillRect/>
        </a:stretch>
      </xdr:blipFill>
      <xdr:spPr>
        <a:xfrm>
          <a:off x="9525" y="138142345"/>
          <a:ext cx="2160270" cy="2160270"/>
        </a:xfrm>
        <a:prstGeom prst="rect">
          <a:avLst/>
        </a:prstGeom>
      </xdr:spPr>
    </xdr:pic>
    <xdr:clientData/>
  </xdr:twoCellAnchor>
  <xdr:twoCellAnchor editAs="oneCell">
    <xdr:from>
      <xdr:col>0</xdr:col>
      <xdr:colOff>9525</xdr:colOff>
      <xdr:row>60</xdr:row>
      <xdr:rowOff>62230</xdr:rowOff>
    </xdr:from>
    <xdr:to>
      <xdr:col>3</xdr:col>
      <xdr:colOff>112395</xdr:colOff>
      <xdr:row>60</xdr:row>
      <xdr:rowOff>2222500</xdr:rowOff>
    </xdr:to>
    <xdr:pic>
      <xdr:nvPicPr>
        <xdr:cNvPr id="71" name="图片 70" descr="image_70"/>
        <xdr:cNvPicPr/>
      </xdr:nvPicPr>
      <xdr:blipFill>
        <a:blip r:embed="rId70"/>
        <a:stretch>
          <a:fillRect/>
        </a:stretch>
      </xdr:blipFill>
      <xdr:spPr>
        <a:xfrm>
          <a:off x="9525" y="140460730"/>
          <a:ext cx="2160270" cy="2160270"/>
        </a:xfrm>
        <a:prstGeom prst="rect">
          <a:avLst/>
        </a:prstGeom>
      </xdr:spPr>
    </xdr:pic>
    <xdr:clientData/>
  </xdr:twoCellAnchor>
  <xdr:twoCellAnchor editAs="oneCell">
    <xdr:from>
      <xdr:col>0</xdr:col>
      <xdr:colOff>9525</xdr:colOff>
      <xdr:row>61</xdr:row>
      <xdr:rowOff>40640</xdr:rowOff>
    </xdr:from>
    <xdr:to>
      <xdr:col>3</xdr:col>
      <xdr:colOff>112395</xdr:colOff>
      <xdr:row>61</xdr:row>
      <xdr:rowOff>2200910</xdr:rowOff>
    </xdr:to>
    <xdr:pic>
      <xdr:nvPicPr>
        <xdr:cNvPr id="72" name="图片 71" descr="image_71"/>
        <xdr:cNvPicPr/>
      </xdr:nvPicPr>
      <xdr:blipFill>
        <a:blip r:embed="rId71"/>
        <a:stretch>
          <a:fillRect/>
        </a:stretch>
      </xdr:blipFill>
      <xdr:spPr>
        <a:xfrm>
          <a:off x="9525" y="142779115"/>
          <a:ext cx="2160270" cy="2160270"/>
        </a:xfrm>
        <a:prstGeom prst="rect">
          <a:avLst/>
        </a:prstGeom>
      </xdr:spPr>
    </xdr:pic>
    <xdr:clientData/>
  </xdr:twoCellAnchor>
  <xdr:twoCellAnchor editAs="oneCell">
    <xdr:from>
      <xdr:col>0</xdr:col>
      <xdr:colOff>9525</xdr:colOff>
      <xdr:row>62</xdr:row>
      <xdr:rowOff>19050</xdr:rowOff>
    </xdr:from>
    <xdr:to>
      <xdr:col>3</xdr:col>
      <xdr:colOff>112395</xdr:colOff>
      <xdr:row>62</xdr:row>
      <xdr:rowOff>2179320</xdr:rowOff>
    </xdr:to>
    <xdr:pic>
      <xdr:nvPicPr>
        <xdr:cNvPr id="73" name="图片 72" descr="image_72"/>
        <xdr:cNvPicPr/>
      </xdr:nvPicPr>
      <xdr:blipFill>
        <a:blip r:embed="rId72"/>
        <a:stretch>
          <a:fillRect/>
        </a:stretch>
      </xdr:blipFill>
      <xdr:spPr>
        <a:xfrm>
          <a:off x="9525" y="145097500"/>
          <a:ext cx="2160270" cy="2160270"/>
        </a:xfrm>
        <a:prstGeom prst="rect">
          <a:avLst/>
        </a:prstGeom>
      </xdr:spPr>
    </xdr:pic>
    <xdr:clientData/>
  </xdr:twoCellAnchor>
  <xdr:twoCellAnchor editAs="oneCell">
    <xdr:from>
      <xdr:col>0</xdr:col>
      <xdr:colOff>9525</xdr:colOff>
      <xdr:row>62</xdr:row>
      <xdr:rowOff>168910</xdr:rowOff>
    </xdr:from>
    <xdr:to>
      <xdr:col>3</xdr:col>
      <xdr:colOff>112395</xdr:colOff>
      <xdr:row>62</xdr:row>
      <xdr:rowOff>2329180</xdr:rowOff>
    </xdr:to>
    <xdr:pic>
      <xdr:nvPicPr>
        <xdr:cNvPr id="74" name="图片 73" descr="image_73"/>
        <xdr:cNvPicPr/>
      </xdr:nvPicPr>
      <xdr:blipFill>
        <a:blip r:embed="rId73"/>
        <a:stretch>
          <a:fillRect/>
        </a:stretch>
      </xdr:blipFill>
      <xdr:spPr>
        <a:xfrm>
          <a:off x="9525" y="145247360"/>
          <a:ext cx="2160270" cy="2160270"/>
        </a:xfrm>
        <a:prstGeom prst="rect">
          <a:avLst/>
        </a:prstGeom>
      </xdr:spPr>
    </xdr:pic>
    <xdr:clientData/>
  </xdr:twoCellAnchor>
  <xdr:twoCellAnchor editAs="oneCell">
    <xdr:from>
      <xdr:col>0</xdr:col>
      <xdr:colOff>9525</xdr:colOff>
      <xdr:row>63</xdr:row>
      <xdr:rowOff>147320</xdr:rowOff>
    </xdr:from>
    <xdr:to>
      <xdr:col>3</xdr:col>
      <xdr:colOff>112395</xdr:colOff>
      <xdr:row>63</xdr:row>
      <xdr:rowOff>2307590</xdr:rowOff>
    </xdr:to>
    <xdr:pic>
      <xdr:nvPicPr>
        <xdr:cNvPr id="75" name="图片 74" descr="image_74"/>
        <xdr:cNvPicPr/>
      </xdr:nvPicPr>
      <xdr:blipFill>
        <a:blip r:embed="rId74"/>
        <a:stretch>
          <a:fillRect/>
        </a:stretch>
      </xdr:blipFill>
      <xdr:spPr>
        <a:xfrm>
          <a:off x="9525" y="147565745"/>
          <a:ext cx="2160270" cy="2160270"/>
        </a:xfrm>
        <a:prstGeom prst="rect">
          <a:avLst/>
        </a:prstGeom>
      </xdr:spPr>
    </xdr:pic>
    <xdr:clientData/>
  </xdr:twoCellAnchor>
  <xdr:twoCellAnchor editAs="oneCell">
    <xdr:from>
      <xdr:col>0</xdr:col>
      <xdr:colOff>9525</xdr:colOff>
      <xdr:row>64</xdr:row>
      <xdr:rowOff>125730</xdr:rowOff>
    </xdr:from>
    <xdr:to>
      <xdr:col>3</xdr:col>
      <xdr:colOff>112395</xdr:colOff>
      <xdr:row>64</xdr:row>
      <xdr:rowOff>2286000</xdr:rowOff>
    </xdr:to>
    <xdr:pic>
      <xdr:nvPicPr>
        <xdr:cNvPr id="76" name="图片 75" descr="image_75"/>
        <xdr:cNvPicPr/>
      </xdr:nvPicPr>
      <xdr:blipFill>
        <a:blip r:embed="rId75"/>
        <a:stretch>
          <a:fillRect/>
        </a:stretch>
      </xdr:blipFill>
      <xdr:spPr>
        <a:xfrm>
          <a:off x="9525" y="149884130"/>
          <a:ext cx="2160270" cy="2160270"/>
        </a:xfrm>
        <a:prstGeom prst="rect">
          <a:avLst/>
        </a:prstGeom>
      </xdr:spPr>
    </xdr:pic>
    <xdr:clientData/>
  </xdr:twoCellAnchor>
  <xdr:twoCellAnchor editAs="oneCell">
    <xdr:from>
      <xdr:col>0</xdr:col>
      <xdr:colOff>9525</xdr:colOff>
      <xdr:row>65</xdr:row>
      <xdr:rowOff>104140</xdr:rowOff>
    </xdr:from>
    <xdr:to>
      <xdr:col>3</xdr:col>
      <xdr:colOff>112395</xdr:colOff>
      <xdr:row>65</xdr:row>
      <xdr:rowOff>2264410</xdr:rowOff>
    </xdr:to>
    <xdr:pic>
      <xdr:nvPicPr>
        <xdr:cNvPr id="77" name="图片 76" descr="image_76"/>
        <xdr:cNvPicPr/>
      </xdr:nvPicPr>
      <xdr:blipFill>
        <a:blip r:embed="rId76"/>
        <a:stretch>
          <a:fillRect/>
        </a:stretch>
      </xdr:blipFill>
      <xdr:spPr>
        <a:xfrm>
          <a:off x="9525" y="152202515"/>
          <a:ext cx="2160270" cy="2160270"/>
        </a:xfrm>
        <a:prstGeom prst="rect">
          <a:avLst/>
        </a:prstGeom>
      </xdr:spPr>
    </xdr:pic>
    <xdr:clientData/>
  </xdr:twoCellAnchor>
  <xdr:twoCellAnchor editAs="oneCell">
    <xdr:from>
      <xdr:col>0</xdr:col>
      <xdr:colOff>9525</xdr:colOff>
      <xdr:row>66</xdr:row>
      <xdr:rowOff>82550</xdr:rowOff>
    </xdr:from>
    <xdr:to>
      <xdr:col>3</xdr:col>
      <xdr:colOff>112395</xdr:colOff>
      <xdr:row>66</xdr:row>
      <xdr:rowOff>2242820</xdr:rowOff>
    </xdr:to>
    <xdr:pic>
      <xdr:nvPicPr>
        <xdr:cNvPr id="78" name="图片 77" descr="image_77"/>
        <xdr:cNvPicPr/>
      </xdr:nvPicPr>
      <xdr:blipFill>
        <a:blip r:embed="rId77"/>
        <a:stretch>
          <a:fillRect/>
        </a:stretch>
      </xdr:blipFill>
      <xdr:spPr>
        <a:xfrm>
          <a:off x="9525" y="154520900"/>
          <a:ext cx="2160270" cy="2160270"/>
        </a:xfrm>
        <a:prstGeom prst="rect">
          <a:avLst/>
        </a:prstGeom>
      </xdr:spPr>
    </xdr:pic>
    <xdr:clientData/>
  </xdr:twoCellAnchor>
  <xdr:twoCellAnchor editAs="oneCell">
    <xdr:from>
      <xdr:col>0</xdr:col>
      <xdr:colOff>9525</xdr:colOff>
      <xdr:row>67</xdr:row>
      <xdr:rowOff>60960</xdr:rowOff>
    </xdr:from>
    <xdr:to>
      <xdr:col>3</xdr:col>
      <xdr:colOff>112395</xdr:colOff>
      <xdr:row>67</xdr:row>
      <xdr:rowOff>2221230</xdr:rowOff>
    </xdr:to>
    <xdr:pic>
      <xdr:nvPicPr>
        <xdr:cNvPr id="79" name="图片 78" descr="image_78"/>
        <xdr:cNvPicPr/>
      </xdr:nvPicPr>
      <xdr:blipFill>
        <a:blip r:embed="rId78"/>
        <a:stretch>
          <a:fillRect/>
        </a:stretch>
      </xdr:blipFill>
      <xdr:spPr>
        <a:xfrm>
          <a:off x="9525" y="156839285"/>
          <a:ext cx="2160270" cy="2160270"/>
        </a:xfrm>
        <a:prstGeom prst="rect">
          <a:avLst/>
        </a:prstGeom>
      </xdr:spPr>
    </xdr:pic>
    <xdr:clientData/>
  </xdr:twoCellAnchor>
  <xdr:twoCellAnchor editAs="oneCell">
    <xdr:from>
      <xdr:col>0</xdr:col>
      <xdr:colOff>9525</xdr:colOff>
      <xdr:row>68</xdr:row>
      <xdr:rowOff>39370</xdr:rowOff>
    </xdr:from>
    <xdr:to>
      <xdr:col>3</xdr:col>
      <xdr:colOff>112395</xdr:colOff>
      <xdr:row>68</xdr:row>
      <xdr:rowOff>2199640</xdr:rowOff>
    </xdr:to>
    <xdr:pic>
      <xdr:nvPicPr>
        <xdr:cNvPr id="80" name="图片 79" descr="image_79"/>
        <xdr:cNvPicPr/>
      </xdr:nvPicPr>
      <xdr:blipFill>
        <a:blip r:embed="rId79"/>
        <a:stretch>
          <a:fillRect/>
        </a:stretch>
      </xdr:blipFill>
      <xdr:spPr>
        <a:xfrm>
          <a:off x="9525" y="159157670"/>
          <a:ext cx="2160270" cy="2160270"/>
        </a:xfrm>
        <a:prstGeom prst="rect">
          <a:avLst/>
        </a:prstGeom>
      </xdr:spPr>
    </xdr:pic>
    <xdr:clientData/>
  </xdr:twoCellAnchor>
  <xdr:twoCellAnchor editAs="oneCell">
    <xdr:from>
      <xdr:col>0</xdr:col>
      <xdr:colOff>9525</xdr:colOff>
      <xdr:row>69</xdr:row>
      <xdr:rowOff>17780</xdr:rowOff>
    </xdr:from>
    <xdr:to>
      <xdr:col>3</xdr:col>
      <xdr:colOff>112395</xdr:colOff>
      <xdr:row>69</xdr:row>
      <xdr:rowOff>2178050</xdr:rowOff>
    </xdr:to>
    <xdr:pic>
      <xdr:nvPicPr>
        <xdr:cNvPr id="81" name="图片 80" descr="image_80"/>
        <xdr:cNvPicPr/>
      </xdr:nvPicPr>
      <xdr:blipFill>
        <a:blip r:embed="rId80"/>
        <a:stretch>
          <a:fillRect/>
        </a:stretch>
      </xdr:blipFill>
      <xdr:spPr>
        <a:xfrm>
          <a:off x="9525" y="161476055"/>
          <a:ext cx="2160270" cy="2160270"/>
        </a:xfrm>
        <a:prstGeom prst="rect">
          <a:avLst/>
        </a:prstGeom>
      </xdr:spPr>
    </xdr:pic>
    <xdr:clientData/>
  </xdr:twoCellAnchor>
  <xdr:twoCellAnchor editAs="oneCell">
    <xdr:from>
      <xdr:col>0</xdr:col>
      <xdr:colOff>9525</xdr:colOff>
      <xdr:row>69</xdr:row>
      <xdr:rowOff>167640</xdr:rowOff>
    </xdr:from>
    <xdr:to>
      <xdr:col>3</xdr:col>
      <xdr:colOff>112395</xdr:colOff>
      <xdr:row>69</xdr:row>
      <xdr:rowOff>2327910</xdr:rowOff>
    </xdr:to>
    <xdr:pic>
      <xdr:nvPicPr>
        <xdr:cNvPr id="82" name="图片 81" descr="image_81"/>
        <xdr:cNvPicPr/>
      </xdr:nvPicPr>
      <xdr:blipFill>
        <a:blip r:embed="rId81"/>
        <a:stretch>
          <a:fillRect/>
        </a:stretch>
      </xdr:blipFill>
      <xdr:spPr>
        <a:xfrm>
          <a:off x="9525" y="161625915"/>
          <a:ext cx="2160270" cy="2160270"/>
        </a:xfrm>
        <a:prstGeom prst="rect">
          <a:avLst/>
        </a:prstGeom>
      </xdr:spPr>
    </xdr:pic>
    <xdr:clientData/>
  </xdr:twoCellAnchor>
  <xdr:twoCellAnchor editAs="oneCell">
    <xdr:from>
      <xdr:col>0</xdr:col>
      <xdr:colOff>9525</xdr:colOff>
      <xdr:row>70</xdr:row>
      <xdr:rowOff>146050</xdr:rowOff>
    </xdr:from>
    <xdr:to>
      <xdr:col>3</xdr:col>
      <xdr:colOff>112395</xdr:colOff>
      <xdr:row>70</xdr:row>
      <xdr:rowOff>2306320</xdr:rowOff>
    </xdr:to>
    <xdr:pic>
      <xdr:nvPicPr>
        <xdr:cNvPr id="83" name="图片 82" descr="image_82"/>
        <xdr:cNvPicPr/>
      </xdr:nvPicPr>
      <xdr:blipFill>
        <a:blip r:embed="rId82"/>
        <a:stretch>
          <a:fillRect/>
        </a:stretch>
      </xdr:blipFill>
      <xdr:spPr>
        <a:xfrm>
          <a:off x="9525" y="163944300"/>
          <a:ext cx="2160270" cy="2160270"/>
        </a:xfrm>
        <a:prstGeom prst="rect">
          <a:avLst/>
        </a:prstGeom>
      </xdr:spPr>
    </xdr:pic>
    <xdr:clientData/>
  </xdr:twoCellAnchor>
  <xdr:twoCellAnchor editAs="oneCell">
    <xdr:from>
      <xdr:col>0</xdr:col>
      <xdr:colOff>9525</xdr:colOff>
      <xdr:row>71</xdr:row>
      <xdr:rowOff>124460</xdr:rowOff>
    </xdr:from>
    <xdr:to>
      <xdr:col>3</xdr:col>
      <xdr:colOff>112395</xdr:colOff>
      <xdr:row>71</xdr:row>
      <xdr:rowOff>2284730</xdr:rowOff>
    </xdr:to>
    <xdr:pic>
      <xdr:nvPicPr>
        <xdr:cNvPr id="84" name="图片 83" descr="image_83"/>
        <xdr:cNvPicPr/>
      </xdr:nvPicPr>
      <xdr:blipFill>
        <a:blip r:embed="rId83"/>
        <a:stretch>
          <a:fillRect/>
        </a:stretch>
      </xdr:blipFill>
      <xdr:spPr>
        <a:xfrm>
          <a:off x="9525" y="166262685"/>
          <a:ext cx="2160270" cy="2160270"/>
        </a:xfrm>
        <a:prstGeom prst="rect">
          <a:avLst/>
        </a:prstGeom>
      </xdr:spPr>
    </xdr:pic>
    <xdr:clientData/>
  </xdr:twoCellAnchor>
  <xdr:twoCellAnchor editAs="oneCell">
    <xdr:from>
      <xdr:col>0</xdr:col>
      <xdr:colOff>9525</xdr:colOff>
      <xdr:row>72</xdr:row>
      <xdr:rowOff>102870</xdr:rowOff>
    </xdr:from>
    <xdr:to>
      <xdr:col>3</xdr:col>
      <xdr:colOff>112395</xdr:colOff>
      <xdr:row>72</xdr:row>
      <xdr:rowOff>2263140</xdr:rowOff>
    </xdr:to>
    <xdr:pic>
      <xdr:nvPicPr>
        <xdr:cNvPr id="85" name="图片 84" descr="image_84"/>
        <xdr:cNvPicPr/>
      </xdr:nvPicPr>
      <xdr:blipFill>
        <a:blip r:embed="rId84"/>
        <a:stretch>
          <a:fillRect/>
        </a:stretch>
      </xdr:blipFill>
      <xdr:spPr>
        <a:xfrm>
          <a:off x="9525" y="168581070"/>
          <a:ext cx="2160270" cy="2160270"/>
        </a:xfrm>
        <a:prstGeom prst="rect">
          <a:avLst/>
        </a:prstGeom>
      </xdr:spPr>
    </xdr:pic>
    <xdr:clientData/>
  </xdr:twoCellAnchor>
  <xdr:twoCellAnchor editAs="oneCell">
    <xdr:from>
      <xdr:col>0</xdr:col>
      <xdr:colOff>9525</xdr:colOff>
      <xdr:row>73</xdr:row>
      <xdr:rowOff>81280</xdr:rowOff>
    </xdr:from>
    <xdr:to>
      <xdr:col>3</xdr:col>
      <xdr:colOff>112395</xdr:colOff>
      <xdr:row>73</xdr:row>
      <xdr:rowOff>2241550</xdr:rowOff>
    </xdr:to>
    <xdr:pic>
      <xdr:nvPicPr>
        <xdr:cNvPr id="86" name="图片 85" descr="image_85"/>
        <xdr:cNvPicPr/>
      </xdr:nvPicPr>
      <xdr:blipFill>
        <a:blip r:embed="rId85"/>
        <a:stretch>
          <a:fillRect/>
        </a:stretch>
      </xdr:blipFill>
      <xdr:spPr>
        <a:xfrm>
          <a:off x="9525" y="170899455"/>
          <a:ext cx="2160270" cy="2160270"/>
        </a:xfrm>
        <a:prstGeom prst="rect">
          <a:avLst/>
        </a:prstGeom>
      </xdr:spPr>
    </xdr:pic>
    <xdr:clientData/>
  </xdr:twoCellAnchor>
  <xdr:twoCellAnchor editAs="oneCell">
    <xdr:from>
      <xdr:col>0</xdr:col>
      <xdr:colOff>9525</xdr:colOff>
      <xdr:row>74</xdr:row>
      <xdr:rowOff>59690</xdr:rowOff>
    </xdr:from>
    <xdr:to>
      <xdr:col>3</xdr:col>
      <xdr:colOff>112395</xdr:colOff>
      <xdr:row>74</xdr:row>
      <xdr:rowOff>2219960</xdr:rowOff>
    </xdr:to>
    <xdr:pic>
      <xdr:nvPicPr>
        <xdr:cNvPr id="87" name="图片 86" descr="image_86"/>
        <xdr:cNvPicPr/>
      </xdr:nvPicPr>
      <xdr:blipFill>
        <a:blip r:embed="rId86"/>
        <a:stretch>
          <a:fillRect/>
        </a:stretch>
      </xdr:blipFill>
      <xdr:spPr>
        <a:xfrm>
          <a:off x="9525" y="173217840"/>
          <a:ext cx="2160270" cy="2160270"/>
        </a:xfrm>
        <a:prstGeom prst="rect">
          <a:avLst/>
        </a:prstGeom>
      </xdr:spPr>
    </xdr:pic>
    <xdr:clientData/>
  </xdr:twoCellAnchor>
  <xdr:twoCellAnchor editAs="oneCell">
    <xdr:from>
      <xdr:col>0</xdr:col>
      <xdr:colOff>9525</xdr:colOff>
      <xdr:row>75</xdr:row>
      <xdr:rowOff>38100</xdr:rowOff>
    </xdr:from>
    <xdr:to>
      <xdr:col>3</xdr:col>
      <xdr:colOff>112395</xdr:colOff>
      <xdr:row>75</xdr:row>
      <xdr:rowOff>2198370</xdr:rowOff>
    </xdr:to>
    <xdr:pic>
      <xdr:nvPicPr>
        <xdr:cNvPr id="88" name="图片 87" descr="image_87"/>
        <xdr:cNvPicPr/>
      </xdr:nvPicPr>
      <xdr:blipFill>
        <a:blip r:embed="rId87"/>
        <a:stretch>
          <a:fillRect/>
        </a:stretch>
      </xdr:blipFill>
      <xdr:spPr>
        <a:xfrm>
          <a:off x="9525" y="175536225"/>
          <a:ext cx="2160270" cy="2160270"/>
        </a:xfrm>
        <a:prstGeom prst="rect">
          <a:avLst/>
        </a:prstGeom>
      </xdr:spPr>
    </xdr:pic>
    <xdr:clientData/>
  </xdr:twoCellAnchor>
  <xdr:twoCellAnchor editAs="oneCell">
    <xdr:from>
      <xdr:col>0</xdr:col>
      <xdr:colOff>9525</xdr:colOff>
      <xdr:row>76</xdr:row>
      <xdr:rowOff>16510</xdr:rowOff>
    </xdr:from>
    <xdr:to>
      <xdr:col>3</xdr:col>
      <xdr:colOff>112395</xdr:colOff>
      <xdr:row>76</xdr:row>
      <xdr:rowOff>2176780</xdr:rowOff>
    </xdr:to>
    <xdr:pic>
      <xdr:nvPicPr>
        <xdr:cNvPr id="89" name="图片 88" descr="image_88"/>
        <xdr:cNvPicPr/>
      </xdr:nvPicPr>
      <xdr:blipFill>
        <a:blip r:embed="rId88"/>
        <a:stretch>
          <a:fillRect/>
        </a:stretch>
      </xdr:blipFill>
      <xdr:spPr>
        <a:xfrm>
          <a:off x="9525" y="177854610"/>
          <a:ext cx="2160270" cy="2160270"/>
        </a:xfrm>
        <a:prstGeom prst="rect">
          <a:avLst/>
        </a:prstGeom>
      </xdr:spPr>
    </xdr:pic>
    <xdr:clientData/>
  </xdr:twoCellAnchor>
  <xdr:twoCellAnchor editAs="oneCell">
    <xdr:from>
      <xdr:col>0</xdr:col>
      <xdr:colOff>9525</xdr:colOff>
      <xdr:row>76</xdr:row>
      <xdr:rowOff>166370</xdr:rowOff>
    </xdr:from>
    <xdr:to>
      <xdr:col>3</xdr:col>
      <xdr:colOff>112395</xdr:colOff>
      <xdr:row>76</xdr:row>
      <xdr:rowOff>2326640</xdr:rowOff>
    </xdr:to>
    <xdr:pic>
      <xdr:nvPicPr>
        <xdr:cNvPr id="90" name="图片 89" descr="image_89"/>
        <xdr:cNvPicPr/>
      </xdr:nvPicPr>
      <xdr:blipFill>
        <a:blip r:embed="rId89"/>
        <a:stretch>
          <a:fillRect/>
        </a:stretch>
      </xdr:blipFill>
      <xdr:spPr>
        <a:xfrm>
          <a:off x="9525" y="178004470"/>
          <a:ext cx="2160270" cy="2160270"/>
        </a:xfrm>
        <a:prstGeom prst="rect">
          <a:avLst/>
        </a:prstGeom>
      </xdr:spPr>
    </xdr:pic>
    <xdr:clientData/>
  </xdr:twoCellAnchor>
  <xdr:twoCellAnchor editAs="oneCell">
    <xdr:from>
      <xdr:col>0</xdr:col>
      <xdr:colOff>9525</xdr:colOff>
      <xdr:row>77</xdr:row>
      <xdr:rowOff>144780</xdr:rowOff>
    </xdr:from>
    <xdr:to>
      <xdr:col>3</xdr:col>
      <xdr:colOff>112395</xdr:colOff>
      <xdr:row>77</xdr:row>
      <xdr:rowOff>2305050</xdr:rowOff>
    </xdr:to>
    <xdr:pic>
      <xdr:nvPicPr>
        <xdr:cNvPr id="91" name="图片 90" descr="image_90"/>
        <xdr:cNvPicPr/>
      </xdr:nvPicPr>
      <xdr:blipFill>
        <a:blip r:embed="rId90"/>
        <a:stretch>
          <a:fillRect/>
        </a:stretch>
      </xdr:blipFill>
      <xdr:spPr>
        <a:xfrm>
          <a:off x="9525" y="180322855"/>
          <a:ext cx="2160270" cy="2160270"/>
        </a:xfrm>
        <a:prstGeom prst="rect">
          <a:avLst/>
        </a:prstGeom>
      </xdr:spPr>
    </xdr:pic>
    <xdr:clientData/>
  </xdr:twoCellAnchor>
  <xdr:twoCellAnchor editAs="oneCell">
    <xdr:from>
      <xdr:col>0</xdr:col>
      <xdr:colOff>9525</xdr:colOff>
      <xdr:row>78</xdr:row>
      <xdr:rowOff>123190</xdr:rowOff>
    </xdr:from>
    <xdr:to>
      <xdr:col>3</xdr:col>
      <xdr:colOff>112395</xdr:colOff>
      <xdr:row>78</xdr:row>
      <xdr:rowOff>2283460</xdr:rowOff>
    </xdr:to>
    <xdr:pic>
      <xdr:nvPicPr>
        <xdr:cNvPr id="92" name="图片 91" descr="image_91"/>
        <xdr:cNvPicPr/>
      </xdr:nvPicPr>
      <xdr:blipFill>
        <a:blip r:embed="rId91"/>
        <a:stretch>
          <a:fillRect/>
        </a:stretch>
      </xdr:blipFill>
      <xdr:spPr>
        <a:xfrm>
          <a:off x="9525" y="182641240"/>
          <a:ext cx="2160270" cy="2160270"/>
        </a:xfrm>
        <a:prstGeom prst="rect">
          <a:avLst/>
        </a:prstGeom>
      </xdr:spPr>
    </xdr:pic>
    <xdr:clientData/>
  </xdr:twoCellAnchor>
  <xdr:twoCellAnchor editAs="oneCell">
    <xdr:from>
      <xdr:col>0</xdr:col>
      <xdr:colOff>9525</xdr:colOff>
      <xdr:row>79</xdr:row>
      <xdr:rowOff>101600</xdr:rowOff>
    </xdr:from>
    <xdr:to>
      <xdr:col>3</xdr:col>
      <xdr:colOff>112395</xdr:colOff>
      <xdr:row>79</xdr:row>
      <xdr:rowOff>2261870</xdr:rowOff>
    </xdr:to>
    <xdr:pic>
      <xdr:nvPicPr>
        <xdr:cNvPr id="93" name="图片 92" descr="image_92"/>
        <xdr:cNvPicPr/>
      </xdr:nvPicPr>
      <xdr:blipFill>
        <a:blip r:embed="rId92"/>
        <a:stretch>
          <a:fillRect/>
        </a:stretch>
      </xdr:blipFill>
      <xdr:spPr>
        <a:xfrm>
          <a:off x="9525" y="184959625"/>
          <a:ext cx="2160270" cy="2160270"/>
        </a:xfrm>
        <a:prstGeom prst="rect">
          <a:avLst/>
        </a:prstGeom>
      </xdr:spPr>
    </xdr:pic>
    <xdr:clientData/>
  </xdr:twoCellAnchor>
  <xdr:twoCellAnchor editAs="oneCell">
    <xdr:from>
      <xdr:col>0</xdr:col>
      <xdr:colOff>9525</xdr:colOff>
      <xdr:row>80</xdr:row>
      <xdr:rowOff>80010</xdr:rowOff>
    </xdr:from>
    <xdr:to>
      <xdr:col>3</xdr:col>
      <xdr:colOff>112395</xdr:colOff>
      <xdr:row>80</xdr:row>
      <xdr:rowOff>2240280</xdr:rowOff>
    </xdr:to>
    <xdr:pic>
      <xdr:nvPicPr>
        <xdr:cNvPr id="94" name="图片 93" descr="image_93"/>
        <xdr:cNvPicPr/>
      </xdr:nvPicPr>
      <xdr:blipFill>
        <a:blip r:embed="rId93"/>
        <a:stretch>
          <a:fillRect/>
        </a:stretch>
      </xdr:blipFill>
      <xdr:spPr>
        <a:xfrm>
          <a:off x="9525" y="187278010"/>
          <a:ext cx="2160270" cy="2160270"/>
        </a:xfrm>
        <a:prstGeom prst="rect">
          <a:avLst/>
        </a:prstGeom>
      </xdr:spPr>
    </xdr:pic>
    <xdr:clientData/>
  </xdr:twoCellAnchor>
  <xdr:twoCellAnchor editAs="oneCell">
    <xdr:from>
      <xdr:col>0</xdr:col>
      <xdr:colOff>9525</xdr:colOff>
      <xdr:row>81</xdr:row>
      <xdr:rowOff>58420</xdr:rowOff>
    </xdr:from>
    <xdr:to>
      <xdr:col>3</xdr:col>
      <xdr:colOff>112395</xdr:colOff>
      <xdr:row>81</xdr:row>
      <xdr:rowOff>2218690</xdr:rowOff>
    </xdr:to>
    <xdr:pic>
      <xdr:nvPicPr>
        <xdr:cNvPr id="95" name="图片 94" descr="image_94"/>
        <xdr:cNvPicPr/>
      </xdr:nvPicPr>
      <xdr:blipFill>
        <a:blip r:embed="rId94"/>
        <a:stretch>
          <a:fillRect/>
        </a:stretch>
      </xdr:blipFill>
      <xdr:spPr>
        <a:xfrm>
          <a:off x="9525" y="189596395"/>
          <a:ext cx="2160270" cy="2160270"/>
        </a:xfrm>
        <a:prstGeom prst="rect">
          <a:avLst/>
        </a:prstGeom>
      </xdr:spPr>
    </xdr:pic>
    <xdr:clientData/>
  </xdr:twoCellAnchor>
  <xdr:twoCellAnchor editAs="oneCell">
    <xdr:from>
      <xdr:col>0</xdr:col>
      <xdr:colOff>9525</xdr:colOff>
      <xdr:row>82</xdr:row>
      <xdr:rowOff>36830</xdr:rowOff>
    </xdr:from>
    <xdr:to>
      <xdr:col>3</xdr:col>
      <xdr:colOff>112395</xdr:colOff>
      <xdr:row>82</xdr:row>
      <xdr:rowOff>2197100</xdr:rowOff>
    </xdr:to>
    <xdr:pic>
      <xdr:nvPicPr>
        <xdr:cNvPr id="96" name="图片 95" descr="image_95"/>
        <xdr:cNvPicPr/>
      </xdr:nvPicPr>
      <xdr:blipFill>
        <a:blip r:embed="rId95"/>
        <a:stretch>
          <a:fillRect/>
        </a:stretch>
      </xdr:blipFill>
      <xdr:spPr>
        <a:xfrm>
          <a:off x="9525" y="191914780"/>
          <a:ext cx="2160270" cy="2160270"/>
        </a:xfrm>
        <a:prstGeom prst="rect">
          <a:avLst/>
        </a:prstGeom>
      </xdr:spPr>
    </xdr:pic>
    <xdr:clientData/>
  </xdr:twoCellAnchor>
  <xdr:twoCellAnchor editAs="oneCell">
    <xdr:from>
      <xdr:col>0</xdr:col>
      <xdr:colOff>9525</xdr:colOff>
      <xdr:row>83</xdr:row>
      <xdr:rowOff>15240</xdr:rowOff>
    </xdr:from>
    <xdr:to>
      <xdr:col>3</xdr:col>
      <xdr:colOff>112395</xdr:colOff>
      <xdr:row>83</xdr:row>
      <xdr:rowOff>2175510</xdr:rowOff>
    </xdr:to>
    <xdr:pic>
      <xdr:nvPicPr>
        <xdr:cNvPr id="97" name="图片 96" descr="image_96"/>
        <xdr:cNvPicPr/>
      </xdr:nvPicPr>
      <xdr:blipFill>
        <a:blip r:embed="rId96"/>
        <a:stretch>
          <a:fillRect/>
        </a:stretch>
      </xdr:blipFill>
      <xdr:spPr>
        <a:xfrm>
          <a:off x="9525" y="194233165"/>
          <a:ext cx="2160270" cy="2160270"/>
        </a:xfrm>
        <a:prstGeom prst="rect">
          <a:avLst/>
        </a:prstGeom>
      </xdr:spPr>
    </xdr:pic>
    <xdr:clientData/>
  </xdr:twoCellAnchor>
  <xdr:twoCellAnchor editAs="oneCell">
    <xdr:from>
      <xdr:col>0</xdr:col>
      <xdr:colOff>9525</xdr:colOff>
      <xdr:row>83</xdr:row>
      <xdr:rowOff>165100</xdr:rowOff>
    </xdr:from>
    <xdr:to>
      <xdr:col>3</xdr:col>
      <xdr:colOff>112395</xdr:colOff>
      <xdr:row>83</xdr:row>
      <xdr:rowOff>2325370</xdr:rowOff>
    </xdr:to>
    <xdr:pic>
      <xdr:nvPicPr>
        <xdr:cNvPr id="98" name="图片 97" descr="image_97"/>
        <xdr:cNvPicPr/>
      </xdr:nvPicPr>
      <xdr:blipFill>
        <a:blip r:embed="rId97"/>
        <a:stretch>
          <a:fillRect/>
        </a:stretch>
      </xdr:blipFill>
      <xdr:spPr>
        <a:xfrm>
          <a:off x="9525" y="194383025"/>
          <a:ext cx="2160270" cy="2160270"/>
        </a:xfrm>
        <a:prstGeom prst="rect">
          <a:avLst/>
        </a:prstGeom>
      </xdr:spPr>
    </xdr:pic>
    <xdr:clientData/>
  </xdr:twoCellAnchor>
  <xdr:twoCellAnchor editAs="oneCell">
    <xdr:from>
      <xdr:col>0</xdr:col>
      <xdr:colOff>9525</xdr:colOff>
      <xdr:row>84</xdr:row>
      <xdr:rowOff>143510</xdr:rowOff>
    </xdr:from>
    <xdr:to>
      <xdr:col>3</xdr:col>
      <xdr:colOff>112395</xdr:colOff>
      <xdr:row>84</xdr:row>
      <xdr:rowOff>2303780</xdr:rowOff>
    </xdr:to>
    <xdr:pic>
      <xdr:nvPicPr>
        <xdr:cNvPr id="99" name="图片 98" descr="image_98"/>
        <xdr:cNvPicPr/>
      </xdr:nvPicPr>
      <xdr:blipFill>
        <a:blip r:embed="rId98"/>
        <a:stretch>
          <a:fillRect/>
        </a:stretch>
      </xdr:blipFill>
      <xdr:spPr>
        <a:xfrm>
          <a:off x="9525" y="196701410"/>
          <a:ext cx="2160270" cy="2160270"/>
        </a:xfrm>
        <a:prstGeom prst="rect">
          <a:avLst/>
        </a:prstGeom>
      </xdr:spPr>
    </xdr:pic>
    <xdr:clientData/>
  </xdr:twoCellAnchor>
  <xdr:twoCellAnchor editAs="oneCell">
    <xdr:from>
      <xdr:col>4</xdr:col>
      <xdr:colOff>8890</xdr:colOff>
      <xdr:row>0</xdr:row>
      <xdr:rowOff>9525</xdr:rowOff>
    </xdr:from>
    <xdr:to>
      <xdr:col>7</xdr:col>
      <xdr:colOff>111760</xdr:colOff>
      <xdr:row>0</xdr:row>
      <xdr:rowOff>2169795</xdr:rowOff>
    </xdr:to>
    <xdr:pic>
      <xdr:nvPicPr>
        <xdr:cNvPr id="100" name="图片 99" descr="image_1"/>
        <xdr:cNvPicPr/>
      </xdr:nvPicPr>
      <xdr:blipFill>
        <a:blip r:embed="rId99"/>
        <a:stretch>
          <a:fillRect/>
        </a:stretch>
      </xdr:blipFill>
      <xdr:spPr>
        <a:xfrm>
          <a:off x="2752090" y="9525"/>
          <a:ext cx="2160270" cy="2160270"/>
        </a:xfrm>
        <a:prstGeom prst="rect">
          <a:avLst/>
        </a:prstGeom>
      </xdr:spPr>
    </xdr:pic>
    <xdr:clientData/>
  </xdr:twoCellAnchor>
  <xdr:twoCellAnchor editAs="oneCell">
    <xdr:from>
      <xdr:col>4</xdr:col>
      <xdr:colOff>8890</xdr:colOff>
      <xdr:row>0</xdr:row>
      <xdr:rowOff>159385</xdr:rowOff>
    </xdr:from>
    <xdr:to>
      <xdr:col>7</xdr:col>
      <xdr:colOff>111760</xdr:colOff>
      <xdr:row>0</xdr:row>
      <xdr:rowOff>2319655</xdr:rowOff>
    </xdr:to>
    <xdr:pic>
      <xdr:nvPicPr>
        <xdr:cNvPr id="101" name="图片 100" descr="image_2"/>
        <xdr:cNvPicPr/>
      </xdr:nvPicPr>
      <xdr:blipFill>
        <a:blip r:embed="rId100"/>
        <a:stretch>
          <a:fillRect/>
        </a:stretch>
      </xdr:blipFill>
      <xdr:spPr>
        <a:xfrm>
          <a:off x="2752090" y="159385"/>
          <a:ext cx="2160270" cy="2160270"/>
        </a:xfrm>
        <a:prstGeom prst="rect">
          <a:avLst/>
        </a:prstGeom>
      </xdr:spPr>
    </xdr:pic>
    <xdr:clientData/>
  </xdr:twoCellAnchor>
  <xdr:twoCellAnchor editAs="oneCell">
    <xdr:from>
      <xdr:col>4</xdr:col>
      <xdr:colOff>8890</xdr:colOff>
      <xdr:row>1</xdr:row>
      <xdr:rowOff>137795</xdr:rowOff>
    </xdr:from>
    <xdr:to>
      <xdr:col>7</xdr:col>
      <xdr:colOff>111760</xdr:colOff>
      <xdr:row>1</xdr:row>
      <xdr:rowOff>2298065</xdr:rowOff>
    </xdr:to>
    <xdr:pic>
      <xdr:nvPicPr>
        <xdr:cNvPr id="102" name="图片 101" descr="image_3"/>
        <xdr:cNvPicPr/>
      </xdr:nvPicPr>
      <xdr:blipFill>
        <a:blip r:embed="rId101"/>
        <a:stretch>
          <a:fillRect/>
        </a:stretch>
      </xdr:blipFill>
      <xdr:spPr>
        <a:xfrm>
          <a:off x="2752090" y="2477770"/>
          <a:ext cx="2160270" cy="2160270"/>
        </a:xfrm>
        <a:prstGeom prst="rect">
          <a:avLst/>
        </a:prstGeom>
      </xdr:spPr>
    </xdr:pic>
    <xdr:clientData/>
  </xdr:twoCellAnchor>
  <xdr:twoCellAnchor editAs="oneCell">
    <xdr:from>
      <xdr:col>4</xdr:col>
      <xdr:colOff>8890</xdr:colOff>
      <xdr:row>2</xdr:row>
      <xdr:rowOff>116205</xdr:rowOff>
    </xdr:from>
    <xdr:to>
      <xdr:col>7</xdr:col>
      <xdr:colOff>111760</xdr:colOff>
      <xdr:row>2</xdr:row>
      <xdr:rowOff>2276475</xdr:rowOff>
    </xdr:to>
    <xdr:pic>
      <xdr:nvPicPr>
        <xdr:cNvPr id="103" name="图片 102" descr="image_4"/>
        <xdr:cNvPicPr/>
      </xdr:nvPicPr>
      <xdr:blipFill>
        <a:blip r:embed="rId102"/>
        <a:stretch>
          <a:fillRect/>
        </a:stretch>
      </xdr:blipFill>
      <xdr:spPr>
        <a:xfrm>
          <a:off x="2752090" y="4796155"/>
          <a:ext cx="2160270" cy="2160270"/>
        </a:xfrm>
        <a:prstGeom prst="rect">
          <a:avLst/>
        </a:prstGeom>
      </xdr:spPr>
    </xdr:pic>
    <xdr:clientData/>
  </xdr:twoCellAnchor>
  <xdr:twoCellAnchor editAs="oneCell">
    <xdr:from>
      <xdr:col>4</xdr:col>
      <xdr:colOff>8890</xdr:colOff>
      <xdr:row>3</xdr:row>
      <xdr:rowOff>94615</xdr:rowOff>
    </xdr:from>
    <xdr:to>
      <xdr:col>7</xdr:col>
      <xdr:colOff>111760</xdr:colOff>
      <xdr:row>3</xdr:row>
      <xdr:rowOff>2254885</xdr:rowOff>
    </xdr:to>
    <xdr:pic>
      <xdr:nvPicPr>
        <xdr:cNvPr id="104" name="图片 103" descr="image_5"/>
        <xdr:cNvPicPr/>
      </xdr:nvPicPr>
      <xdr:blipFill>
        <a:blip r:embed="rId103"/>
        <a:stretch>
          <a:fillRect/>
        </a:stretch>
      </xdr:blipFill>
      <xdr:spPr>
        <a:xfrm>
          <a:off x="2752090" y="7114540"/>
          <a:ext cx="2160270" cy="2160270"/>
        </a:xfrm>
        <a:prstGeom prst="rect">
          <a:avLst/>
        </a:prstGeom>
      </xdr:spPr>
    </xdr:pic>
    <xdr:clientData/>
  </xdr:twoCellAnchor>
  <xdr:twoCellAnchor editAs="oneCell">
    <xdr:from>
      <xdr:col>4</xdr:col>
      <xdr:colOff>8890</xdr:colOff>
      <xdr:row>4</xdr:row>
      <xdr:rowOff>73025</xdr:rowOff>
    </xdr:from>
    <xdr:to>
      <xdr:col>7</xdr:col>
      <xdr:colOff>111760</xdr:colOff>
      <xdr:row>4</xdr:row>
      <xdr:rowOff>2233295</xdr:rowOff>
    </xdr:to>
    <xdr:pic>
      <xdr:nvPicPr>
        <xdr:cNvPr id="105" name="图片 104" descr="image_6"/>
        <xdr:cNvPicPr/>
      </xdr:nvPicPr>
      <xdr:blipFill>
        <a:blip r:embed="rId104"/>
        <a:stretch>
          <a:fillRect/>
        </a:stretch>
      </xdr:blipFill>
      <xdr:spPr>
        <a:xfrm>
          <a:off x="2752090" y="9432925"/>
          <a:ext cx="2160270" cy="2160270"/>
        </a:xfrm>
        <a:prstGeom prst="rect">
          <a:avLst/>
        </a:prstGeom>
      </xdr:spPr>
    </xdr:pic>
    <xdr:clientData/>
  </xdr:twoCellAnchor>
  <xdr:twoCellAnchor editAs="oneCell">
    <xdr:from>
      <xdr:col>4</xdr:col>
      <xdr:colOff>8890</xdr:colOff>
      <xdr:row>5</xdr:row>
      <xdr:rowOff>51435</xdr:rowOff>
    </xdr:from>
    <xdr:to>
      <xdr:col>7</xdr:col>
      <xdr:colOff>111760</xdr:colOff>
      <xdr:row>5</xdr:row>
      <xdr:rowOff>2211705</xdr:rowOff>
    </xdr:to>
    <xdr:pic>
      <xdr:nvPicPr>
        <xdr:cNvPr id="106" name="图片 105" descr="image_7"/>
        <xdr:cNvPicPr/>
      </xdr:nvPicPr>
      <xdr:blipFill>
        <a:blip r:embed="rId105"/>
        <a:stretch>
          <a:fillRect/>
        </a:stretch>
      </xdr:blipFill>
      <xdr:spPr>
        <a:xfrm>
          <a:off x="2752090" y="11751310"/>
          <a:ext cx="2160270" cy="2160270"/>
        </a:xfrm>
        <a:prstGeom prst="rect">
          <a:avLst/>
        </a:prstGeom>
      </xdr:spPr>
    </xdr:pic>
    <xdr:clientData/>
  </xdr:twoCellAnchor>
  <xdr:twoCellAnchor editAs="oneCell">
    <xdr:from>
      <xdr:col>4</xdr:col>
      <xdr:colOff>8890</xdr:colOff>
      <xdr:row>6</xdr:row>
      <xdr:rowOff>29845</xdr:rowOff>
    </xdr:from>
    <xdr:to>
      <xdr:col>7</xdr:col>
      <xdr:colOff>111760</xdr:colOff>
      <xdr:row>6</xdr:row>
      <xdr:rowOff>2190115</xdr:rowOff>
    </xdr:to>
    <xdr:pic>
      <xdr:nvPicPr>
        <xdr:cNvPr id="107" name="图片 106" descr="image_8"/>
        <xdr:cNvPicPr/>
      </xdr:nvPicPr>
      <xdr:blipFill>
        <a:blip r:embed="rId106"/>
        <a:stretch>
          <a:fillRect/>
        </a:stretch>
      </xdr:blipFill>
      <xdr:spPr>
        <a:xfrm>
          <a:off x="2752090" y="14069695"/>
          <a:ext cx="2160270" cy="2160270"/>
        </a:xfrm>
        <a:prstGeom prst="rect">
          <a:avLst/>
        </a:prstGeom>
      </xdr:spPr>
    </xdr:pic>
    <xdr:clientData/>
  </xdr:twoCellAnchor>
  <xdr:twoCellAnchor editAs="oneCell">
    <xdr:from>
      <xdr:col>4</xdr:col>
      <xdr:colOff>8890</xdr:colOff>
      <xdr:row>7</xdr:row>
      <xdr:rowOff>8255</xdr:rowOff>
    </xdr:from>
    <xdr:to>
      <xdr:col>7</xdr:col>
      <xdr:colOff>111760</xdr:colOff>
      <xdr:row>7</xdr:row>
      <xdr:rowOff>2168525</xdr:rowOff>
    </xdr:to>
    <xdr:pic>
      <xdr:nvPicPr>
        <xdr:cNvPr id="108" name="图片 107" descr="image_9"/>
        <xdr:cNvPicPr/>
      </xdr:nvPicPr>
      <xdr:blipFill>
        <a:blip r:embed="rId107"/>
        <a:stretch>
          <a:fillRect/>
        </a:stretch>
      </xdr:blipFill>
      <xdr:spPr>
        <a:xfrm>
          <a:off x="2752090" y="16388080"/>
          <a:ext cx="2160270" cy="2160270"/>
        </a:xfrm>
        <a:prstGeom prst="rect">
          <a:avLst/>
        </a:prstGeom>
      </xdr:spPr>
    </xdr:pic>
    <xdr:clientData/>
  </xdr:twoCellAnchor>
  <xdr:twoCellAnchor editAs="oneCell">
    <xdr:from>
      <xdr:col>4</xdr:col>
      <xdr:colOff>8890</xdr:colOff>
      <xdr:row>7</xdr:row>
      <xdr:rowOff>158115</xdr:rowOff>
    </xdr:from>
    <xdr:to>
      <xdr:col>7</xdr:col>
      <xdr:colOff>111760</xdr:colOff>
      <xdr:row>7</xdr:row>
      <xdr:rowOff>2318385</xdr:rowOff>
    </xdr:to>
    <xdr:pic>
      <xdr:nvPicPr>
        <xdr:cNvPr id="109" name="图片 108" descr="image_10"/>
        <xdr:cNvPicPr/>
      </xdr:nvPicPr>
      <xdr:blipFill>
        <a:blip r:embed="rId108"/>
        <a:stretch>
          <a:fillRect/>
        </a:stretch>
      </xdr:blipFill>
      <xdr:spPr>
        <a:xfrm>
          <a:off x="2752090" y="16537940"/>
          <a:ext cx="2160270" cy="2160270"/>
        </a:xfrm>
        <a:prstGeom prst="rect">
          <a:avLst/>
        </a:prstGeom>
      </xdr:spPr>
    </xdr:pic>
    <xdr:clientData/>
  </xdr:twoCellAnchor>
  <xdr:twoCellAnchor editAs="oneCell">
    <xdr:from>
      <xdr:col>4</xdr:col>
      <xdr:colOff>8890</xdr:colOff>
      <xdr:row>8</xdr:row>
      <xdr:rowOff>136525</xdr:rowOff>
    </xdr:from>
    <xdr:to>
      <xdr:col>7</xdr:col>
      <xdr:colOff>111760</xdr:colOff>
      <xdr:row>8</xdr:row>
      <xdr:rowOff>2296795</xdr:rowOff>
    </xdr:to>
    <xdr:pic>
      <xdr:nvPicPr>
        <xdr:cNvPr id="110" name="图片 109" descr="image_11"/>
        <xdr:cNvPicPr/>
      </xdr:nvPicPr>
      <xdr:blipFill>
        <a:blip r:embed="rId109"/>
        <a:stretch>
          <a:fillRect/>
        </a:stretch>
      </xdr:blipFill>
      <xdr:spPr>
        <a:xfrm>
          <a:off x="2752090" y="18856325"/>
          <a:ext cx="2160270" cy="2160270"/>
        </a:xfrm>
        <a:prstGeom prst="rect">
          <a:avLst/>
        </a:prstGeom>
      </xdr:spPr>
    </xdr:pic>
    <xdr:clientData/>
  </xdr:twoCellAnchor>
  <xdr:twoCellAnchor editAs="oneCell">
    <xdr:from>
      <xdr:col>4</xdr:col>
      <xdr:colOff>8890</xdr:colOff>
      <xdr:row>9</xdr:row>
      <xdr:rowOff>114935</xdr:rowOff>
    </xdr:from>
    <xdr:to>
      <xdr:col>7</xdr:col>
      <xdr:colOff>111760</xdr:colOff>
      <xdr:row>9</xdr:row>
      <xdr:rowOff>2275205</xdr:rowOff>
    </xdr:to>
    <xdr:pic>
      <xdr:nvPicPr>
        <xdr:cNvPr id="111" name="图片 110" descr="image_12"/>
        <xdr:cNvPicPr/>
      </xdr:nvPicPr>
      <xdr:blipFill>
        <a:blip r:embed="rId110"/>
        <a:stretch>
          <a:fillRect/>
        </a:stretch>
      </xdr:blipFill>
      <xdr:spPr>
        <a:xfrm>
          <a:off x="2752090" y="21174710"/>
          <a:ext cx="2160270" cy="2160270"/>
        </a:xfrm>
        <a:prstGeom prst="rect">
          <a:avLst/>
        </a:prstGeom>
      </xdr:spPr>
    </xdr:pic>
    <xdr:clientData/>
  </xdr:twoCellAnchor>
  <xdr:twoCellAnchor editAs="oneCell">
    <xdr:from>
      <xdr:col>4</xdr:col>
      <xdr:colOff>8890</xdr:colOff>
      <xdr:row>10</xdr:row>
      <xdr:rowOff>93345</xdr:rowOff>
    </xdr:from>
    <xdr:to>
      <xdr:col>7</xdr:col>
      <xdr:colOff>111760</xdr:colOff>
      <xdr:row>10</xdr:row>
      <xdr:rowOff>2253615</xdr:rowOff>
    </xdr:to>
    <xdr:pic>
      <xdr:nvPicPr>
        <xdr:cNvPr id="112" name="图片 111" descr="image_13"/>
        <xdr:cNvPicPr/>
      </xdr:nvPicPr>
      <xdr:blipFill>
        <a:blip r:embed="rId111"/>
        <a:stretch>
          <a:fillRect/>
        </a:stretch>
      </xdr:blipFill>
      <xdr:spPr>
        <a:xfrm>
          <a:off x="2752090" y="23493095"/>
          <a:ext cx="2160270" cy="2160270"/>
        </a:xfrm>
        <a:prstGeom prst="rect">
          <a:avLst/>
        </a:prstGeom>
      </xdr:spPr>
    </xdr:pic>
    <xdr:clientData/>
  </xdr:twoCellAnchor>
  <xdr:twoCellAnchor editAs="oneCell">
    <xdr:from>
      <xdr:col>4</xdr:col>
      <xdr:colOff>8890</xdr:colOff>
      <xdr:row>11</xdr:row>
      <xdr:rowOff>71755</xdr:rowOff>
    </xdr:from>
    <xdr:to>
      <xdr:col>7</xdr:col>
      <xdr:colOff>111760</xdr:colOff>
      <xdr:row>11</xdr:row>
      <xdr:rowOff>2232025</xdr:rowOff>
    </xdr:to>
    <xdr:pic>
      <xdr:nvPicPr>
        <xdr:cNvPr id="113" name="图片 112" descr="image_14"/>
        <xdr:cNvPicPr/>
      </xdr:nvPicPr>
      <xdr:blipFill>
        <a:blip r:embed="rId112"/>
        <a:stretch>
          <a:fillRect/>
        </a:stretch>
      </xdr:blipFill>
      <xdr:spPr>
        <a:xfrm>
          <a:off x="2752090" y="25811480"/>
          <a:ext cx="2160270" cy="2160270"/>
        </a:xfrm>
        <a:prstGeom prst="rect">
          <a:avLst/>
        </a:prstGeom>
      </xdr:spPr>
    </xdr:pic>
    <xdr:clientData/>
  </xdr:twoCellAnchor>
  <xdr:twoCellAnchor editAs="oneCell">
    <xdr:from>
      <xdr:col>4</xdr:col>
      <xdr:colOff>8890</xdr:colOff>
      <xdr:row>12</xdr:row>
      <xdr:rowOff>50165</xdr:rowOff>
    </xdr:from>
    <xdr:to>
      <xdr:col>7</xdr:col>
      <xdr:colOff>111760</xdr:colOff>
      <xdr:row>12</xdr:row>
      <xdr:rowOff>2210435</xdr:rowOff>
    </xdr:to>
    <xdr:pic>
      <xdr:nvPicPr>
        <xdr:cNvPr id="114" name="图片 113" descr="image_15"/>
        <xdr:cNvPicPr/>
      </xdr:nvPicPr>
      <xdr:blipFill>
        <a:blip r:embed="rId113"/>
        <a:stretch>
          <a:fillRect/>
        </a:stretch>
      </xdr:blipFill>
      <xdr:spPr>
        <a:xfrm>
          <a:off x="2752090" y="28129865"/>
          <a:ext cx="2160270" cy="2160270"/>
        </a:xfrm>
        <a:prstGeom prst="rect">
          <a:avLst/>
        </a:prstGeom>
      </xdr:spPr>
    </xdr:pic>
    <xdr:clientData/>
  </xdr:twoCellAnchor>
  <xdr:twoCellAnchor editAs="oneCell">
    <xdr:from>
      <xdr:col>4</xdr:col>
      <xdr:colOff>8890</xdr:colOff>
      <xdr:row>13</xdr:row>
      <xdr:rowOff>28575</xdr:rowOff>
    </xdr:from>
    <xdr:to>
      <xdr:col>7</xdr:col>
      <xdr:colOff>111760</xdr:colOff>
      <xdr:row>13</xdr:row>
      <xdr:rowOff>2188845</xdr:rowOff>
    </xdr:to>
    <xdr:pic>
      <xdr:nvPicPr>
        <xdr:cNvPr id="115" name="图片 114" descr="image_16"/>
        <xdr:cNvPicPr/>
      </xdr:nvPicPr>
      <xdr:blipFill>
        <a:blip r:embed="rId114"/>
        <a:stretch>
          <a:fillRect/>
        </a:stretch>
      </xdr:blipFill>
      <xdr:spPr>
        <a:xfrm>
          <a:off x="2752090" y="30448250"/>
          <a:ext cx="2160270" cy="2160270"/>
        </a:xfrm>
        <a:prstGeom prst="rect">
          <a:avLst/>
        </a:prstGeom>
      </xdr:spPr>
    </xdr:pic>
    <xdr:clientData/>
  </xdr:twoCellAnchor>
  <xdr:twoCellAnchor editAs="oneCell">
    <xdr:from>
      <xdr:col>4</xdr:col>
      <xdr:colOff>8890</xdr:colOff>
      <xdr:row>14</xdr:row>
      <xdr:rowOff>6985</xdr:rowOff>
    </xdr:from>
    <xdr:to>
      <xdr:col>7</xdr:col>
      <xdr:colOff>111760</xdr:colOff>
      <xdr:row>14</xdr:row>
      <xdr:rowOff>2167255</xdr:rowOff>
    </xdr:to>
    <xdr:pic>
      <xdr:nvPicPr>
        <xdr:cNvPr id="116" name="图片 115" descr="image_17"/>
        <xdr:cNvPicPr/>
      </xdr:nvPicPr>
      <xdr:blipFill>
        <a:blip r:embed="rId115"/>
        <a:stretch>
          <a:fillRect/>
        </a:stretch>
      </xdr:blipFill>
      <xdr:spPr>
        <a:xfrm>
          <a:off x="2752090" y="32766635"/>
          <a:ext cx="2160270" cy="2160270"/>
        </a:xfrm>
        <a:prstGeom prst="rect">
          <a:avLst/>
        </a:prstGeom>
      </xdr:spPr>
    </xdr:pic>
    <xdr:clientData/>
  </xdr:twoCellAnchor>
  <xdr:twoCellAnchor editAs="oneCell">
    <xdr:from>
      <xdr:col>4</xdr:col>
      <xdr:colOff>8890</xdr:colOff>
      <xdr:row>14</xdr:row>
      <xdr:rowOff>156845</xdr:rowOff>
    </xdr:from>
    <xdr:to>
      <xdr:col>7</xdr:col>
      <xdr:colOff>111760</xdr:colOff>
      <xdr:row>14</xdr:row>
      <xdr:rowOff>2317115</xdr:rowOff>
    </xdr:to>
    <xdr:pic>
      <xdr:nvPicPr>
        <xdr:cNvPr id="117" name="图片 116" descr="image_18"/>
        <xdr:cNvPicPr/>
      </xdr:nvPicPr>
      <xdr:blipFill>
        <a:blip r:embed="rId116"/>
        <a:stretch>
          <a:fillRect/>
        </a:stretch>
      </xdr:blipFill>
      <xdr:spPr>
        <a:xfrm>
          <a:off x="2752090" y="32916495"/>
          <a:ext cx="2160270" cy="2160270"/>
        </a:xfrm>
        <a:prstGeom prst="rect">
          <a:avLst/>
        </a:prstGeom>
      </xdr:spPr>
    </xdr:pic>
    <xdr:clientData/>
  </xdr:twoCellAnchor>
  <xdr:twoCellAnchor editAs="oneCell">
    <xdr:from>
      <xdr:col>4</xdr:col>
      <xdr:colOff>8890</xdr:colOff>
      <xdr:row>15</xdr:row>
      <xdr:rowOff>135255</xdr:rowOff>
    </xdr:from>
    <xdr:to>
      <xdr:col>7</xdr:col>
      <xdr:colOff>111760</xdr:colOff>
      <xdr:row>15</xdr:row>
      <xdr:rowOff>2295525</xdr:rowOff>
    </xdr:to>
    <xdr:pic>
      <xdr:nvPicPr>
        <xdr:cNvPr id="118" name="图片 117" descr="image_19"/>
        <xdr:cNvPicPr/>
      </xdr:nvPicPr>
      <xdr:blipFill>
        <a:blip r:embed="rId117"/>
        <a:stretch>
          <a:fillRect/>
        </a:stretch>
      </xdr:blipFill>
      <xdr:spPr>
        <a:xfrm>
          <a:off x="2752090" y="35234880"/>
          <a:ext cx="2160270" cy="2160270"/>
        </a:xfrm>
        <a:prstGeom prst="rect">
          <a:avLst/>
        </a:prstGeom>
      </xdr:spPr>
    </xdr:pic>
    <xdr:clientData/>
  </xdr:twoCellAnchor>
  <xdr:twoCellAnchor editAs="oneCell">
    <xdr:from>
      <xdr:col>4</xdr:col>
      <xdr:colOff>8890</xdr:colOff>
      <xdr:row>16</xdr:row>
      <xdr:rowOff>113665</xdr:rowOff>
    </xdr:from>
    <xdr:to>
      <xdr:col>7</xdr:col>
      <xdr:colOff>111760</xdr:colOff>
      <xdr:row>16</xdr:row>
      <xdr:rowOff>2273935</xdr:rowOff>
    </xdr:to>
    <xdr:pic>
      <xdr:nvPicPr>
        <xdr:cNvPr id="119" name="图片 118" descr="image_20"/>
        <xdr:cNvPicPr/>
      </xdr:nvPicPr>
      <xdr:blipFill>
        <a:blip r:embed="rId118"/>
        <a:stretch>
          <a:fillRect/>
        </a:stretch>
      </xdr:blipFill>
      <xdr:spPr>
        <a:xfrm>
          <a:off x="2752090" y="37553265"/>
          <a:ext cx="2160270" cy="2160270"/>
        </a:xfrm>
        <a:prstGeom prst="rect">
          <a:avLst/>
        </a:prstGeom>
      </xdr:spPr>
    </xdr:pic>
    <xdr:clientData/>
  </xdr:twoCellAnchor>
  <xdr:twoCellAnchor editAs="oneCell">
    <xdr:from>
      <xdr:col>4</xdr:col>
      <xdr:colOff>8890</xdr:colOff>
      <xdr:row>17</xdr:row>
      <xdr:rowOff>92075</xdr:rowOff>
    </xdr:from>
    <xdr:to>
      <xdr:col>7</xdr:col>
      <xdr:colOff>111760</xdr:colOff>
      <xdr:row>17</xdr:row>
      <xdr:rowOff>2252345</xdr:rowOff>
    </xdr:to>
    <xdr:pic>
      <xdr:nvPicPr>
        <xdr:cNvPr id="120" name="图片 119" descr="image_21"/>
        <xdr:cNvPicPr/>
      </xdr:nvPicPr>
      <xdr:blipFill>
        <a:blip r:embed="rId119"/>
        <a:stretch>
          <a:fillRect/>
        </a:stretch>
      </xdr:blipFill>
      <xdr:spPr>
        <a:xfrm>
          <a:off x="2752090" y="39871650"/>
          <a:ext cx="2160270" cy="2160270"/>
        </a:xfrm>
        <a:prstGeom prst="rect">
          <a:avLst/>
        </a:prstGeom>
      </xdr:spPr>
    </xdr:pic>
    <xdr:clientData/>
  </xdr:twoCellAnchor>
  <xdr:twoCellAnchor editAs="oneCell">
    <xdr:from>
      <xdr:col>4</xdr:col>
      <xdr:colOff>8890</xdr:colOff>
      <xdr:row>18</xdr:row>
      <xdr:rowOff>70485</xdr:rowOff>
    </xdr:from>
    <xdr:to>
      <xdr:col>7</xdr:col>
      <xdr:colOff>111760</xdr:colOff>
      <xdr:row>18</xdr:row>
      <xdr:rowOff>2230755</xdr:rowOff>
    </xdr:to>
    <xdr:pic>
      <xdr:nvPicPr>
        <xdr:cNvPr id="121" name="图片 120" descr="image_22"/>
        <xdr:cNvPicPr/>
      </xdr:nvPicPr>
      <xdr:blipFill>
        <a:blip r:embed="rId120"/>
        <a:stretch>
          <a:fillRect/>
        </a:stretch>
      </xdr:blipFill>
      <xdr:spPr>
        <a:xfrm>
          <a:off x="2752090" y="42190035"/>
          <a:ext cx="2160270" cy="2160270"/>
        </a:xfrm>
        <a:prstGeom prst="rect">
          <a:avLst/>
        </a:prstGeom>
      </xdr:spPr>
    </xdr:pic>
    <xdr:clientData/>
  </xdr:twoCellAnchor>
  <xdr:twoCellAnchor editAs="oneCell">
    <xdr:from>
      <xdr:col>4</xdr:col>
      <xdr:colOff>8890</xdr:colOff>
      <xdr:row>19</xdr:row>
      <xdr:rowOff>48895</xdr:rowOff>
    </xdr:from>
    <xdr:to>
      <xdr:col>7</xdr:col>
      <xdr:colOff>111760</xdr:colOff>
      <xdr:row>19</xdr:row>
      <xdr:rowOff>2209165</xdr:rowOff>
    </xdr:to>
    <xdr:pic>
      <xdr:nvPicPr>
        <xdr:cNvPr id="122" name="图片 121" descr="image_23"/>
        <xdr:cNvPicPr/>
      </xdr:nvPicPr>
      <xdr:blipFill>
        <a:blip r:embed="rId121"/>
        <a:stretch>
          <a:fillRect/>
        </a:stretch>
      </xdr:blipFill>
      <xdr:spPr>
        <a:xfrm>
          <a:off x="2752090" y="44508420"/>
          <a:ext cx="2160270" cy="2160270"/>
        </a:xfrm>
        <a:prstGeom prst="rect">
          <a:avLst/>
        </a:prstGeom>
      </xdr:spPr>
    </xdr:pic>
    <xdr:clientData/>
  </xdr:twoCellAnchor>
  <xdr:twoCellAnchor editAs="oneCell">
    <xdr:from>
      <xdr:col>4</xdr:col>
      <xdr:colOff>8890</xdr:colOff>
      <xdr:row>20</xdr:row>
      <xdr:rowOff>27305</xdr:rowOff>
    </xdr:from>
    <xdr:to>
      <xdr:col>7</xdr:col>
      <xdr:colOff>111760</xdr:colOff>
      <xdr:row>20</xdr:row>
      <xdr:rowOff>2187575</xdr:rowOff>
    </xdr:to>
    <xdr:pic>
      <xdr:nvPicPr>
        <xdr:cNvPr id="123" name="图片 122" descr="image_24"/>
        <xdr:cNvPicPr/>
      </xdr:nvPicPr>
      <xdr:blipFill>
        <a:blip r:embed="rId122"/>
        <a:stretch>
          <a:fillRect/>
        </a:stretch>
      </xdr:blipFill>
      <xdr:spPr>
        <a:xfrm>
          <a:off x="2752090" y="46826805"/>
          <a:ext cx="2160270" cy="2160270"/>
        </a:xfrm>
        <a:prstGeom prst="rect">
          <a:avLst/>
        </a:prstGeom>
      </xdr:spPr>
    </xdr:pic>
    <xdr:clientData/>
  </xdr:twoCellAnchor>
  <xdr:twoCellAnchor editAs="oneCell">
    <xdr:from>
      <xdr:col>4</xdr:col>
      <xdr:colOff>8890</xdr:colOff>
      <xdr:row>21</xdr:row>
      <xdr:rowOff>5715</xdr:rowOff>
    </xdr:from>
    <xdr:to>
      <xdr:col>7</xdr:col>
      <xdr:colOff>111760</xdr:colOff>
      <xdr:row>21</xdr:row>
      <xdr:rowOff>2165985</xdr:rowOff>
    </xdr:to>
    <xdr:pic>
      <xdr:nvPicPr>
        <xdr:cNvPr id="124" name="图片 123" descr="image_25"/>
        <xdr:cNvPicPr/>
      </xdr:nvPicPr>
      <xdr:blipFill>
        <a:blip r:embed="rId123"/>
        <a:stretch>
          <a:fillRect/>
        </a:stretch>
      </xdr:blipFill>
      <xdr:spPr>
        <a:xfrm>
          <a:off x="2752090" y="49145190"/>
          <a:ext cx="2160270" cy="2160270"/>
        </a:xfrm>
        <a:prstGeom prst="rect">
          <a:avLst/>
        </a:prstGeom>
      </xdr:spPr>
    </xdr:pic>
    <xdr:clientData/>
  </xdr:twoCellAnchor>
  <xdr:twoCellAnchor editAs="oneCell">
    <xdr:from>
      <xdr:col>4</xdr:col>
      <xdr:colOff>8890</xdr:colOff>
      <xdr:row>21</xdr:row>
      <xdr:rowOff>155575</xdr:rowOff>
    </xdr:from>
    <xdr:to>
      <xdr:col>7</xdr:col>
      <xdr:colOff>111760</xdr:colOff>
      <xdr:row>21</xdr:row>
      <xdr:rowOff>2315845</xdr:rowOff>
    </xdr:to>
    <xdr:pic>
      <xdr:nvPicPr>
        <xdr:cNvPr id="125" name="图片 124" descr="image_26"/>
        <xdr:cNvPicPr/>
      </xdr:nvPicPr>
      <xdr:blipFill>
        <a:blip r:embed="rId124"/>
        <a:stretch>
          <a:fillRect/>
        </a:stretch>
      </xdr:blipFill>
      <xdr:spPr>
        <a:xfrm>
          <a:off x="2752090" y="49295050"/>
          <a:ext cx="2160270" cy="2160270"/>
        </a:xfrm>
        <a:prstGeom prst="rect">
          <a:avLst/>
        </a:prstGeom>
      </xdr:spPr>
    </xdr:pic>
    <xdr:clientData/>
  </xdr:twoCellAnchor>
  <xdr:twoCellAnchor editAs="oneCell">
    <xdr:from>
      <xdr:col>4</xdr:col>
      <xdr:colOff>8890</xdr:colOff>
      <xdr:row>22</xdr:row>
      <xdr:rowOff>133985</xdr:rowOff>
    </xdr:from>
    <xdr:to>
      <xdr:col>7</xdr:col>
      <xdr:colOff>111760</xdr:colOff>
      <xdr:row>22</xdr:row>
      <xdr:rowOff>2294255</xdr:rowOff>
    </xdr:to>
    <xdr:pic>
      <xdr:nvPicPr>
        <xdr:cNvPr id="126" name="图片 125" descr="image_27"/>
        <xdr:cNvPicPr/>
      </xdr:nvPicPr>
      <xdr:blipFill>
        <a:blip r:embed="rId125"/>
        <a:stretch>
          <a:fillRect/>
        </a:stretch>
      </xdr:blipFill>
      <xdr:spPr>
        <a:xfrm>
          <a:off x="2752090" y="51613435"/>
          <a:ext cx="2160270" cy="2160270"/>
        </a:xfrm>
        <a:prstGeom prst="rect">
          <a:avLst/>
        </a:prstGeom>
      </xdr:spPr>
    </xdr:pic>
    <xdr:clientData/>
  </xdr:twoCellAnchor>
  <xdr:twoCellAnchor editAs="oneCell">
    <xdr:from>
      <xdr:col>4</xdr:col>
      <xdr:colOff>8890</xdr:colOff>
      <xdr:row>23</xdr:row>
      <xdr:rowOff>112395</xdr:rowOff>
    </xdr:from>
    <xdr:to>
      <xdr:col>7</xdr:col>
      <xdr:colOff>111760</xdr:colOff>
      <xdr:row>23</xdr:row>
      <xdr:rowOff>2272665</xdr:rowOff>
    </xdr:to>
    <xdr:pic>
      <xdr:nvPicPr>
        <xdr:cNvPr id="127" name="图片 126" descr="image_28"/>
        <xdr:cNvPicPr/>
      </xdr:nvPicPr>
      <xdr:blipFill>
        <a:blip r:embed="rId126"/>
        <a:stretch>
          <a:fillRect/>
        </a:stretch>
      </xdr:blipFill>
      <xdr:spPr>
        <a:xfrm>
          <a:off x="2752090" y="53931820"/>
          <a:ext cx="2160270" cy="2160270"/>
        </a:xfrm>
        <a:prstGeom prst="rect">
          <a:avLst/>
        </a:prstGeom>
      </xdr:spPr>
    </xdr:pic>
    <xdr:clientData/>
  </xdr:twoCellAnchor>
  <xdr:twoCellAnchor editAs="oneCell">
    <xdr:from>
      <xdr:col>4</xdr:col>
      <xdr:colOff>8890</xdr:colOff>
      <xdr:row>24</xdr:row>
      <xdr:rowOff>90805</xdr:rowOff>
    </xdr:from>
    <xdr:to>
      <xdr:col>7</xdr:col>
      <xdr:colOff>111760</xdr:colOff>
      <xdr:row>24</xdr:row>
      <xdr:rowOff>2251075</xdr:rowOff>
    </xdr:to>
    <xdr:pic>
      <xdr:nvPicPr>
        <xdr:cNvPr id="128" name="图片 127" descr="image_29"/>
        <xdr:cNvPicPr/>
      </xdr:nvPicPr>
      <xdr:blipFill>
        <a:blip r:embed="rId127"/>
        <a:stretch>
          <a:fillRect/>
        </a:stretch>
      </xdr:blipFill>
      <xdr:spPr>
        <a:xfrm>
          <a:off x="2752090" y="56250205"/>
          <a:ext cx="2160270" cy="2160270"/>
        </a:xfrm>
        <a:prstGeom prst="rect">
          <a:avLst/>
        </a:prstGeom>
      </xdr:spPr>
    </xdr:pic>
    <xdr:clientData/>
  </xdr:twoCellAnchor>
  <xdr:twoCellAnchor editAs="oneCell">
    <xdr:from>
      <xdr:col>4</xdr:col>
      <xdr:colOff>8890</xdr:colOff>
      <xdr:row>25</xdr:row>
      <xdr:rowOff>69215</xdr:rowOff>
    </xdr:from>
    <xdr:to>
      <xdr:col>7</xdr:col>
      <xdr:colOff>111760</xdr:colOff>
      <xdr:row>25</xdr:row>
      <xdr:rowOff>2229485</xdr:rowOff>
    </xdr:to>
    <xdr:pic>
      <xdr:nvPicPr>
        <xdr:cNvPr id="129" name="图片 128" descr="image_30"/>
        <xdr:cNvPicPr/>
      </xdr:nvPicPr>
      <xdr:blipFill>
        <a:blip r:embed="rId128"/>
        <a:stretch>
          <a:fillRect/>
        </a:stretch>
      </xdr:blipFill>
      <xdr:spPr>
        <a:xfrm>
          <a:off x="2752090" y="58568590"/>
          <a:ext cx="2160270" cy="2160270"/>
        </a:xfrm>
        <a:prstGeom prst="rect">
          <a:avLst/>
        </a:prstGeom>
      </xdr:spPr>
    </xdr:pic>
    <xdr:clientData/>
  </xdr:twoCellAnchor>
  <xdr:twoCellAnchor editAs="oneCell">
    <xdr:from>
      <xdr:col>4</xdr:col>
      <xdr:colOff>8890</xdr:colOff>
      <xdr:row>26</xdr:row>
      <xdr:rowOff>47625</xdr:rowOff>
    </xdr:from>
    <xdr:to>
      <xdr:col>7</xdr:col>
      <xdr:colOff>111760</xdr:colOff>
      <xdr:row>26</xdr:row>
      <xdr:rowOff>2207895</xdr:rowOff>
    </xdr:to>
    <xdr:pic>
      <xdr:nvPicPr>
        <xdr:cNvPr id="130" name="图片 129" descr="image_31"/>
        <xdr:cNvPicPr/>
      </xdr:nvPicPr>
      <xdr:blipFill>
        <a:blip r:embed="rId129"/>
        <a:stretch>
          <a:fillRect/>
        </a:stretch>
      </xdr:blipFill>
      <xdr:spPr>
        <a:xfrm>
          <a:off x="2752090" y="60886975"/>
          <a:ext cx="2160270" cy="2160270"/>
        </a:xfrm>
        <a:prstGeom prst="rect">
          <a:avLst/>
        </a:prstGeom>
      </xdr:spPr>
    </xdr:pic>
    <xdr:clientData/>
  </xdr:twoCellAnchor>
  <xdr:twoCellAnchor editAs="oneCell">
    <xdr:from>
      <xdr:col>4</xdr:col>
      <xdr:colOff>8890</xdr:colOff>
      <xdr:row>27</xdr:row>
      <xdr:rowOff>26035</xdr:rowOff>
    </xdr:from>
    <xdr:to>
      <xdr:col>7</xdr:col>
      <xdr:colOff>111760</xdr:colOff>
      <xdr:row>27</xdr:row>
      <xdr:rowOff>2186305</xdr:rowOff>
    </xdr:to>
    <xdr:pic>
      <xdr:nvPicPr>
        <xdr:cNvPr id="131" name="图片 130" descr="image_32"/>
        <xdr:cNvPicPr/>
      </xdr:nvPicPr>
      <xdr:blipFill>
        <a:blip r:embed="rId130"/>
        <a:stretch>
          <a:fillRect/>
        </a:stretch>
      </xdr:blipFill>
      <xdr:spPr>
        <a:xfrm>
          <a:off x="2752090" y="63205360"/>
          <a:ext cx="2160270" cy="2160270"/>
        </a:xfrm>
        <a:prstGeom prst="rect">
          <a:avLst/>
        </a:prstGeom>
      </xdr:spPr>
    </xdr:pic>
    <xdr:clientData/>
  </xdr:twoCellAnchor>
  <xdr:twoCellAnchor editAs="oneCell">
    <xdr:from>
      <xdr:col>4</xdr:col>
      <xdr:colOff>8890</xdr:colOff>
      <xdr:row>28</xdr:row>
      <xdr:rowOff>4445</xdr:rowOff>
    </xdr:from>
    <xdr:to>
      <xdr:col>7</xdr:col>
      <xdr:colOff>111760</xdr:colOff>
      <xdr:row>28</xdr:row>
      <xdr:rowOff>2164715</xdr:rowOff>
    </xdr:to>
    <xdr:pic>
      <xdr:nvPicPr>
        <xdr:cNvPr id="132" name="图片 131" descr="image_33"/>
        <xdr:cNvPicPr/>
      </xdr:nvPicPr>
      <xdr:blipFill>
        <a:blip r:embed="rId131"/>
        <a:stretch>
          <a:fillRect/>
        </a:stretch>
      </xdr:blipFill>
      <xdr:spPr>
        <a:xfrm>
          <a:off x="2752090" y="65523745"/>
          <a:ext cx="2160270" cy="2160270"/>
        </a:xfrm>
        <a:prstGeom prst="rect">
          <a:avLst/>
        </a:prstGeom>
      </xdr:spPr>
    </xdr:pic>
    <xdr:clientData/>
  </xdr:twoCellAnchor>
  <xdr:twoCellAnchor editAs="oneCell">
    <xdr:from>
      <xdr:col>4</xdr:col>
      <xdr:colOff>8890</xdr:colOff>
      <xdr:row>28</xdr:row>
      <xdr:rowOff>154305</xdr:rowOff>
    </xdr:from>
    <xdr:to>
      <xdr:col>7</xdr:col>
      <xdr:colOff>111760</xdr:colOff>
      <xdr:row>28</xdr:row>
      <xdr:rowOff>2314575</xdr:rowOff>
    </xdr:to>
    <xdr:pic>
      <xdr:nvPicPr>
        <xdr:cNvPr id="133" name="图片 132" descr="image_34"/>
        <xdr:cNvPicPr/>
      </xdr:nvPicPr>
      <xdr:blipFill>
        <a:blip r:embed="rId132"/>
        <a:stretch>
          <a:fillRect/>
        </a:stretch>
      </xdr:blipFill>
      <xdr:spPr>
        <a:xfrm>
          <a:off x="2752090" y="65673605"/>
          <a:ext cx="2160270" cy="2160270"/>
        </a:xfrm>
        <a:prstGeom prst="rect">
          <a:avLst/>
        </a:prstGeom>
      </xdr:spPr>
    </xdr:pic>
    <xdr:clientData/>
  </xdr:twoCellAnchor>
  <xdr:twoCellAnchor editAs="oneCell">
    <xdr:from>
      <xdr:col>4</xdr:col>
      <xdr:colOff>8890</xdr:colOff>
      <xdr:row>29</xdr:row>
      <xdr:rowOff>132715</xdr:rowOff>
    </xdr:from>
    <xdr:to>
      <xdr:col>7</xdr:col>
      <xdr:colOff>111760</xdr:colOff>
      <xdr:row>29</xdr:row>
      <xdr:rowOff>2292985</xdr:rowOff>
    </xdr:to>
    <xdr:pic>
      <xdr:nvPicPr>
        <xdr:cNvPr id="134" name="图片 133" descr="image_35"/>
        <xdr:cNvPicPr/>
      </xdr:nvPicPr>
      <xdr:blipFill>
        <a:blip r:embed="rId133"/>
        <a:stretch>
          <a:fillRect/>
        </a:stretch>
      </xdr:blipFill>
      <xdr:spPr>
        <a:xfrm>
          <a:off x="2752090" y="67991990"/>
          <a:ext cx="2160270" cy="2160270"/>
        </a:xfrm>
        <a:prstGeom prst="rect">
          <a:avLst/>
        </a:prstGeom>
      </xdr:spPr>
    </xdr:pic>
    <xdr:clientData/>
  </xdr:twoCellAnchor>
  <xdr:twoCellAnchor editAs="oneCell">
    <xdr:from>
      <xdr:col>4</xdr:col>
      <xdr:colOff>8890</xdr:colOff>
      <xdr:row>30</xdr:row>
      <xdr:rowOff>111125</xdr:rowOff>
    </xdr:from>
    <xdr:to>
      <xdr:col>7</xdr:col>
      <xdr:colOff>111760</xdr:colOff>
      <xdr:row>30</xdr:row>
      <xdr:rowOff>2271395</xdr:rowOff>
    </xdr:to>
    <xdr:pic>
      <xdr:nvPicPr>
        <xdr:cNvPr id="135" name="图片 134" descr="image_36"/>
        <xdr:cNvPicPr/>
      </xdr:nvPicPr>
      <xdr:blipFill>
        <a:blip r:embed="rId134"/>
        <a:stretch>
          <a:fillRect/>
        </a:stretch>
      </xdr:blipFill>
      <xdr:spPr>
        <a:xfrm>
          <a:off x="2752090" y="70310375"/>
          <a:ext cx="2160270" cy="2160270"/>
        </a:xfrm>
        <a:prstGeom prst="rect">
          <a:avLst/>
        </a:prstGeom>
      </xdr:spPr>
    </xdr:pic>
    <xdr:clientData/>
  </xdr:twoCellAnchor>
  <xdr:twoCellAnchor editAs="oneCell">
    <xdr:from>
      <xdr:col>4</xdr:col>
      <xdr:colOff>8890</xdr:colOff>
      <xdr:row>31</xdr:row>
      <xdr:rowOff>89535</xdr:rowOff>
    </xdr:from>
    <xdr:to>
      <xdr:col>7</xdr:col>
      <xdr:colOff>111760</xdr:colOff>
      <xdr:row>31</xdr:row>
      <xdr:rowOff>2249805</xdr:rowOff>
    </xdr:to>
    <xdr:pic>
      <xdr:nvPicPr>
        <xdr:cNvPr id="136" name="图片 135" descr="image_37"/>
        <xdr:cNvPicPr/>
      </xdr:nvPicPr>
      <xdr:blipFill>
        <a:blip r:embed="rId135"/>
        <a:stretch>
          <a:fillRect/>
        </a:stretch>
      </xdr:blipFill>
      <xdr:spPr>
        <a:xfrm>
          <a:off x="2752090" y="72628760"/>
          <a:ext cx="2160270" cy="2160270"/>
        </a:xfrm>
        <a:prstGeom prst="rect">
          <a:avLst/>
        </a:prstGeom>
      </xdr:spPr>
    </xdr:pic>
    <xdr:clientData/>
  </xdr:twoCellAnchor>
  <xdr:twoCellAnchor editAs="oneCell">
    <xdr:from>
      <xdr:col>4</xdr:col>
      <xdr:colOff>8890</xdr:colOff>
      <xdr:row>32</xdr:row>
      <xdr:rowOff>67945</xdr:rowOff>
    </xdr:from>
    <xdr:to>
      <xdr:col>7</xdr:col>
      <xdr:colOff>111760</xdr:colOff>
      <xdr:row>32</xdr:row>
      <xdr:rowOff>2228215</xdr:rowOff>
    </xdr:to>
    <xdr:pic>
      <xdr:nvPicPr>
        <xdr:cNvPr id="137" name="图片 136" descr="image_38"/>
        <xdr:cNvPicPr/>
      </xdr:nvPicPr>
      <xdr:blipFill>
        <a:blip r:embed="rId136"/>
        <a:stretch>
          <a:fillRect/>
        </a:stretch>
      </xdr:blipFill>
      <xdr:spPr>
        <a:xfrm>
          <a:off x="2752090" y="74947145"/>
          <a:ext cx="2160270" cy="2160270"/>
        </a:xfrm>
        <a:prstGeom prst="rect">
          <a:avLst/>
        </a:prstGeom>
      </xdr:spPr>
    </xdr:pic>
    <xdr:clientData/>
  </xdr:twoCellAnchor>
  <xdr:twoCellAnchor editAs="oneCell">
    <xdr:from>
      <xdr:col>4</xdr:col>
      <xdr:colOff>8890</xdr:colOff>
      <xdr:row>33</xdr:row>
      <xdr:rowOff>46355</xdr:rowOff>
    </xdr:from>
    <xdr:to>
      <xdr:col>7</xdr:col>
      <xdr:colOff>111760</xdr:colOff>
      <xdr:row>33</xdr:row>
      <xdr:rowOff>2206625</xdr:rowOff>
    </xdr:to>
    <xdr:pic>
      <xdr:nvPicPr>
        <xdr:cNvPr id="138" name="图片 137" descr="image_39"/>
        <xdr:cNvPicPr/>
      </xdr:nvPicPr>
      <xdr:blipFill>
        <a:blip r:embed="rId137"/>
        <a:stretch>
          <a:fillRect/>
        </a:stretch>
      </xdr:blipFill>
      <xdr:spPr>
        <a:xfrm>
          <a:off x="2752090" y="77265530"/>
          <a:ext cx="2160270" cy="2160270"/>
        </a:xfrm>
        <a:prstGeom prst="rect">
          <a:avLst/>
        </a:prstGeom>
      </xdr:spPr>
    </xdr:pic>
    <xdr:clientData/>
  </xdr:twoCellAnchor>
  <xdr:twoCellAnchor editAs="oneCell">
    <xdr:from>
      <xdr:col>4</xdr:col>
      <xdr:colOff>8890</xdr:colOff>
      <xdr:row>34</xdr:row>
      <xdr:rowOff>24765</xdr:rowOff>
    </xdr:from>
    <xdr:to>
      <xdr:col>7</xdr:col>
      <xdr:colOff>111760</xdr:colOff>
      <xdr:row>34</xdr:row>
      <xdr:rowOff>2185035</xdr:rowOff>
    </xdr:to>
    <xdr:pic>
      <xdr:nvPicPr>
        <xdr:cNvPr id="139" name="图片 138" descr="image_40"/>
        <xdr:cNvPicPr/>
      </xdr:nvPicPr>
      <xdr:blipFill>
        <a:blip r:embed="rId138"/>
        <a:stretch>
          <a:fillRect/>
        </a:stretch>
      </xdr:blipFill>
      <xdr:spPr>
        <a:xfrm>
          <a:off x="2752090" y="79583915"/>
          <a:ext cx="2160270" cy="2160270"/>
        </a:xfrm>
        <a:prstGeom prst="rect">
          <a:avLst/>
        </a:prstGeom>
      </xdr:spPr>
    </xdr:pic>
    <xdr:clientData/>
  </xdr:twoCellAnchor>
  <xdr:twoCellAnchor editAs="oneCell">
    <xdr:from>
      <xdr:col>4</xdr:col>
      <xdr:colOff>8890</xdr:colOff>
      <xdr:row>35</xdr:row>
      <xdr:rowOff>3175</xdr:rowOff>
    </xdr:from>
    <xdr:to>
      <xdr:col>7</xdr:col>
      <xdr:colOff>111760</xdr:colOff>
      <xdr:row>35</xdr:row>
      <xdr:rowOff>2163445</xdr:rowOff>
    </xdr:to>
    <xdr:pic>
      <xdr:nvPicPr>
        <xdr:cNvPr id="140" name="图片 139" descr="image_41"/>
        <xdr:cNvPicPr/>
      </xdr:nvPicPr>
      <xdr:blipFill>
        <a:blip r:embed="rId139"/>
        <a:stretch>
          <a:fillRect/>
        </a:stretch>
      </xdr:blipFill>
      <xdr:spPr>
        <a:xfrm>
          <a:off x="2752090" y="81902300"/>
          <a:ext cx="2160270" cy="2160270"/>
        </a:xfrm>
        <a:prstGeom prst="rect">
          <a:avLst/>
        </a:prstGeom>
      </xdr:spPr>
    </xdr:pic>
    <xdr:clientData/>
  </xdr:twoCellAnchor>
  <xdr:twoCellAnchor editAs="oneCell">
    <xdr:from>
      <xdr:col>4</xdr:col>
      <xdr:colOff>8890</xdr:colOff>
      <xdr:row>35</xdr:row>
      <xdr:rowOff>153035</xdr:rowOff>
    </xdr:from>
    <xdr:to>
      <xdr:col>7</xdr:col>
      <xdr:colOff>111760</xdr:colOff>
      <xdr:row>35</xdr:row>
      <xdr:rowOff>2313305</xdr:rowOff>
    </xdr:to>
    <xdr:pic>
      <xdr:nvPicPr>
        <xdr:cNvPr id="141" name="图片 140" descr="image_42"/>
        <xdr:cNvPicPr/>
      </xdr:nvPicPr>
      <xdr:blipFill>
        <a:blip r:embed="rId140"/>
        <a:stretch>
          <a:fillRect/>
        </a:stretch>
      </xdr:blipFill>
      <xdr:spPr>
        <a:xfrm>
          <a:off x="2752090" y="82052160"/>
          <a:ext cx="2160270" cy="2160270"/>
        </a:xfrm>
        <a:prstGeom prst="rect">
          <a:avLst/>
        </a:prstGeom>
      </xdr:spPr>
    </xdr:pic>
    <xdr:clientData/>
  </xdr:twoCellAnchor>
  <xdr:twoCellAnchor editAs="oneCell">
    <xdr:from>
      <xdr:col>4</xdr:col>
      <xdr:colOff>8890</xdr:colOff>
      <xdr:row>36</xdr:row>
      <xdr:rowOff>131445</xdr:rowOff>
    </xdr:from>
    <xdr:to>
      <xdr:col>7</xdr:col>
      <xdr:colOff>111760</xdr:colOff>
      <xdr:row>36</xdr:row>
      <xdr:rowOff>2291715</xdr:rowOff>
    </xdr:to>
    <xdr:pic>
      <xdr:nvPicPr>
        <xdr:cNvPr id="142" name="图片 141" descr="image_43"/>
        <xdr:cNvPicPr/>
      </xdr:nvPicPr>
      <xdr:blipFill>
        <a:blip r:embed="rId141"/>
        <a:stretch>
          <a:fillRect/>
        </a:stretch>
      </xdr:blipFill>
      <xdr:spPr>
        <a:xfrm>
          <a:off x="2752090" y="84370545"/>
          <a:ext cx="2160270" cy="2160270"/>
        </a:xfrm>
        <a:prstGeom prst="rect">
          <a:avLst/>
        </a:prstGeom>
      </xdr:spPr>
    </xdr:pic>
    <xdr:clientData/>
  </xdr:twoCellAnchor>
  <xdr:twoCellAnchor editAs="oneCell">
    <xdr:from>
      <xdr:col>4</xdr:col>
      <xdr:colOff>8890</xdr:colOff>
      <xdr:row>37</xdr:row>
      <xdr:rowOff>109855</xdr:rowOff>
    </xdr:from>
    <xdr:to>
      <xdr:col>7</xdr:col>
      <xdr:colOff>111760</xdr:colOff>
      <xdr:row>37</xdr:row>
      <xdr:rowOff>2270125</xdr:rowOff>
    </xdr:to>
    <xdr:pic>
      <xdr:nvPicPr>
        <xdr:cNvPr id="143" name="图片 142" descr="image_44"/>
        <xdr:cNvPicPr/>
      </xdr:nvPicPr>
      <xdr:blipFill>
        <a:blip r:embed="rId142"/>
        <a:stretch>
          <a:fillRect/>
        </a:stretch>
      </xdr:blipFill>
      <xdr:spPr>
        <a:xfrm>
          <a:off x="2752090" y="86688930"/>
          <a:ext cx="2160270" cy="2160270"/>
        </a:xfrm>
        <a:prstGeom prst="rect">
          <a:avLst/>
        </a:prstGeom>
      </xdr:spPr>
    </xdr:pic>
    <xdr:clientData/>
  </xdr:twoCellAnchor>
  <xdr:twoCellAnchor editAs="oneCell">
    <xdr:from>
      <xdr:col>4</xdr:col>
      <xdr:colOff>8890</xdr:colOff>
      <xdr:row>38</xdr:row>
      <xdr:rowOff>88265</xdr:rowOff>
    </xdr:from>
    <xdr:to>
      <xdr:col>7</xdr:col>
      <xdr:colOff>111760</xdr:colOff>
      <xdr:row>38</xdr:row>
      <xdr:rowOff>2248535</xdr:rowOff>
    </xdr:to>
    <xdr:pic>
      <xdr:nvPicPr>
        <xdr:cNvPr id="144" name="图片 143" descr="image_45"/>
        <xdr:cNvPicPr/>
      </xdr:nvPicPr>
      <xdr:blipFill>
        <a:blip r:embed="rId143"/>
        <a:stretch>
          <a:fillRect/>
        </a:stretch>
      </xdr:blipFill>
      <xdr:spPr>
        <a:xfrm>
          <a:off x="2752090" y="89007315"/>
          <a:ext cx="2160270" cy="2160270"/>
        </a:xfrm>
        <a:prstGeom prst="rect">
          <a:avLst/>
        </a:prstGeom>
      </xdr:spPr>
    </xdr:pic>
    <xdr:clientData/>
  </xdr:twoCellAnchor>
  <xdr:twoCellAnchor editAs="oneCell">
    <xdr:from>
      <xdr:col>4</xdr:col>
      <xdr:colOff>8890</xdr:colOff>
      <xdr:row>39</xdr:row>
      <xdr:rowOff>66675</xdr:rowOff>
    </xdr:from>
    <xdr:to>
      <xdr:col>7</xdr:col>
      <xdr:colOff>111760</xdr:colOff>
      <xdr:row>39</xdr:row>
      <xdr:rowOff>2226945</xdr:rowOff>
    </xdr:to>
    <xdr:pic>
      <xdr:nvPicPr>
        <xdr:cNvPr id="145" name="图片 144" descr="image_46"/>
        <xdr:cNvPicPr/>
      </xdr:nvPicPr>
      <xdr:blipFill>
        <a:blip r:embed="rId144"/>
        <a:stretch>
          <a:fillRect/>
        </a:stretch>
      </xdr:blipFill>
      <xdr:spPr>
        <a:xfrm>
          <a:off x="2752090" y="91325700"/>
          <a:ext cx="2160270" cy="2160270"/>
        </a:xfrm>
        <a:prstGeom prst="rect">
          <a:avLst/>
        </a:prstGeom>
      </xdr:spPr>
    </xdr:pic>
    <xdr:clientData/>
  </xdr:twoCellAnchor>
  <xdr:twoCellAnchor editAs="oneCell">
    <xdr:from>
      <xdr:col>4</xdr:col>
      <xdr:colOff>8890</xdr:colOff>
      <xdr:row>40</xdr:row>
      <xdr:rowOff>45085</xdr:rowOff>
    </xdr:from>
    <xdr:to>
      <xdr:col>7</xdr:col>
      <xdr:colOff>111760</xdr:colOff>
      <xdr:row>40</xdr:row>
      <xdr:rowOff>2205355</xdr:rowOff>
    </xdr:to>
    <xdr:pic>
      <xdr:nvPicPr>
        <xdr:cNvPr id="146" name="图片 145" descr="image_47"/>
        <xdr:cNvPicPr/>
      </xdr:nvPicPr>
      <xdr:blipFill>
        <a:blip r:embed="rId145"/>
        <a:stretch>
          <a:fillRect/>
        </a:stretch>
      </xdr:blipFill>
      <xdr:spPr>
        <a:xfrm>
          <a:off x="2752090" y="93644085"/>
          <a:ext cx="2160270" cy="2160270"/>
        </a:xfrm>
        <a:prstGeom prst="rect">
          <a:avLst/>
        </a:prstGeom>
      </xdr:spPr>
    </xdr:pic>
    <xdr:clientData/>
  </xdr:twoCellAnchor>
  <xdr:twoCellAnchor editAs="oneCell">
    <xdr:from>
      <xdr:col>4</xdr:col>
      <xdr:colOff>8890</xdr:colOff>
      <xdr:row>41</xdr:row>
      <xdr:rowOff>23495</xdr:rowOff>
    </xdr:from>
    <xdr:to>
      <xdr:col>7</xdr:col>
      <xdr:colOff>111760</xdr:colOff>
      <xdr:row>41</xdr:row>
      <xdr:rowOff>2183765</xdr:rowOff>
    </xdr:to>
    <xdr:pic>
      <xdr:nvPicPr>
        <xdr:cNvPr id="147" name="图片 146" descr="image_48"/>
        <xdr:cNvPicPr/>
      </xdr:nvPicPr>
      <xdr:blipFill>
        <a:blip r:embed="rId146"/>
        <a:stretch>
          <a:fillRect/>
        </a:stretch>
      </xdr:blipFill>
      <xdr:spPr>
        <a:xfrm>
          <a:off x="2752090" y="95962470"/>
          <a:ext cx="2160270" cy="2160270"/>
        </a:xfrm>
        <a:prstGeom prst="rect">
          <a:avLst/>
        </a:prstGeom>
      </xdr:spPr>
    </xdr:pic>
    <xdr:clientData/>
  </xdr:twoCellAnchor>
  <xdr:twoCellAnchor editAs="oneCell">
    <xdr:from>
      <xdr:col>4</xdr:col>
      <xdr:colOff>8890</xdr:colOff>
      <xdr:row>42</xdr:row>
      <xdr:rowOff>1905</xdr:rowOff>
    </xdr:from>
    <xdr:to>
      <xdr:col>7</xdr:col>
      <xdr:colOff>111760</xdr:colOff>
      <xdr:row>42</xdr:row>
      <xdr:rowOff>2162175</xdr:rowOff>
    </xdr:to>
    <xdr:pic>
      <xdr:nvPicPr>
        <xdr:cNvPr id="148" name="图片 147" descr="image_49"/>
        <xdr:cNvPicPr/>
      </xdr:nvPicPr>
      <xdr:blipFill>
        <a:blip r:embed="rId147"/>
        <a:stretch>
          <a:fillRect/>
        </a:stretch>
      </xdr:blipFill>
      <xdr:spPr>
        <a:xfrm>
          <a:off x="2752090" y="98280855"/>
          <a:ext cx="2160270" cy="2160270"/>
        </a:xfrm>
        <a:prstGeom prst="rect">
          <a:avLst/>
        </a:prstGeom>
      </xdr:spPr>
    </xdr:pic>
    <xdr:clientData/>
  </xdr:twoCellAnchor>
  <xdr:twoCellAnchor editAs="oneCell">
    <xdr:from>
      <xdr:col>4</xdr:col>
      <xdr:colOff>8890</xdr:colOff>
      <xdr:row>42</xdr:row>
      <xdr:rowOff>151765</xdr:rowOff>
    </xdr:from>
    <xdr:to>
      <xdr:col>7</xdr:col>
      <xdr:colOff>111760</xdr:colOff>
      <xdr:row>42</xdr:row>
      <xdr:rowOff>2312035</xdr:rowOff>
    </xdr:to>
    <xdr:pic>
      <xdr:nvPicPr>
        <xdr:cNvPr id="149" name="图片 148" descr="image_50"/>
        <xdr:cNvPicPr/>
      </xdr:nvPicPr>
      <xdr:blipFill>
        <a:blip r:embed="rId148"/>
        <a:stretch>
          <a:fillRect/>
        </a:stretch>
      </xdr:blipFill>
      <xdr:spPr>
        <a:xfrm>
          <a:off x="2752090" y="98430715"/>
          <a:ext cx="2160270" cy="2160270"/>
        </a:xfrm>
        <a:prstGeom prst="rect">
          <a:avLst/>
        </a:prstGeom>
      </xdr:spPr>
    </xdr:pic>
    <xdr:clientData/>
  </xdr:twoCellAnchor>
  <xdr:twoCellAnchor editAs="oneCell">
    <xdr:from>
      <xdr:col>4</xdr:col>
      <xdr:colOff>8890</xdr:colOff>
      <xdr:row>43</xdr:row>
      <xdr:rowOff>130175</xdr:rowOff>
    </xdr:from>
    <xdr:to>
      <xdr:col>7</xdr:col>
      <xdr:colOff>111760</xdr:colOff>
      <xdr:row>43</xdr:row>
      <xdr:rowOff>2290445</xdr:rowOff>
    </xdr:to>
    <xdr:pic>
      <xdr:nvPicPr>
        <xdr:cNvPr id="150" name="图片 149" descr="image_51"/>
        <xdr:cNvPicPr/>
      </xdr:nvPicPr>
      <xdr:blipFill>
        <a:blip r:embed="rId149"/>
        <a:stretch>
          <a:fillRect/>
        </a:stretch>
      </xdr:blipFill>
      <xdr:spPr>
        <a:xfrm>
          <a:off x="2752090" y="100749100"/>
          <a:ext cx="2160270" cy="2160270"/>
        </a:xfrm>
        <a:prstGeom prst="rect">
          <a:avLst/>
        </a:prstGeom>
      </xdr:spPr>
    </xdr:pic>
    <xdr:clientData/>
  </xdr:twoCellAnchor>
  <xdr:twoCellAnchor editAs="oneCell">
    <xdr:from>
      <xdr:col>4</xdr:col>
      <xdr:colOff>8890</xdr:colOff>
      <xdr:row>44</xdr:row>
      <xdr:rowOff>108585</xdr:rowOff>
    </xdr:from>
    <xdr:to>
      <xdr:col>7</xdr:col>
      <xdr:colOff>111760</xdr:colOff>
      <xdr:row>44</xdr:row>
      <xdr:rowOff>2268855</xdr:rowOff>
    </xdr:to>
    <xdr:pic>
      <xdr:nvPicPr>
        <xdr:cNvPr id="151" name="图片 150" descr="image_52"/>
        <xdr:cNvPicPr/>
      </xdr:nvPicPr>
      <xdr:blipFill>
        <a:blip r:embed="rId150"/>
        <a:stretch>
          <a:fillRect/>
        </a:stretch>
      </xdr:blipFill>
      <xdr:spPr>
        <a:xfrm>
          <a:off x="2752090" y="103067485"/>
          <a:ext cx="2160270" cy="2160270"/>
        </a:xfrm>
        <a:prstGeom prst="rect">
          <a:avLst/>
        </a:prstGeom>
      </xdr:spPr>
    </xdr:pic>
    <xdr:clientData/>
  </xdr:twoCellAnchor>
  <xdr:twoCellAnchor editAs="oneCell">
    <xdr:from>
      <xdr:col>4</xdr:col>
      <xdr:colOff>8890</xdr:colOff>
      <xdr:row>45</xdr:row>
      <xdr:rowOff>86995</xdr:rowOff>
    </xdr:from>
    <xdr:to>
      <xdr:col>7</xdr:col>
      <xdr:colOff>111760</xdr:colOff>
      <xdr:row>45</xdr:row>
      <xdr:rowOff>2247265</xdr:rowOff>
    </xdr:to>
    <xdr:pic>
      <xdr:nvPicPr>
        <xdr:cNvPr id="152" name="图片 151" descr="image_53"/>
        <xdr:cNvPicPr/>
      </xdr:nvPicPr>
      <xdr:blipFill>
        <a:blip r:embed="rId151"/>
        <a:stretch>
          <a:fillRect/>
        </a:stretch>
      </xdr:blipFill>
      <xdr:spPr>
        <a:xfrm>
          <a:off x="2752090" y="105385870"/>
          <a:ext cx="2160270" cy="2160270"/>
        </a:xfrm>
        <a:prstGeom prst="rect">
          <a:avLst/>
        </a:prstGeom>
      </xdr:spPr>
    </xdr:pic>
    <xdr:clientData/>
  </xdr:twoCellAnchor>
  <xdr:twoCellAnchor editAs="oneCell">
    <xdr:from>
      <xdr:col>4</xdr:col>
      <xdr:colOff>8890</xdr:colOff>
      <xdr:row>46</xdr:row>
      <xdr:rowOff>65405</xdr:rowOff>
    </xdr:from>
    <xdr:to>
      <xdr:col>7</xdr:col>
      <xdr:colOff>111760</xdr:colOff>
      <xdr:row>46</xdr:row>
      <xdr:rowOff>2225675</xdr:rowOff>
    </xdr:to>
    <xdr:pic>
      <xdr:nvPicPr>
        <xdr:cNvPr id="153" name="图片 152" descr="image_54"/>
        <xdr:cNvPicPr/>
      </xdr:nvPicPr>
      <xdr:blipFill>
        <a:blip r:embed="rId152"/>
        <a:stretch>
          <a:fillRect/>
        </a:stretch>
      </xdr:blipFill>
      <xdr:spPr>
        <a:xfrm>
          <a:off x="2752090" y="107704255"/>
          <a:ext cx="2160270" cy="2160270"/>
        </a:xfrm>
        <a:prstGeom prst="rect">
          <a:avLst/>
        </a:prstGeom>
      </xdr:spPr>
    </xdr:pic>
    <xdr:clientData/>
  </xdr:twoCellAnchor>
  <xdr:twoCellAnchor editAs="oneCell">
    <xdr:from>
      <xdr:col>8</xdr:col>
      <xdr:colOff>9525</xdr:colOff>
      <xdr:row>0</xdr:row>
      <xdr:rowOff>9525</xdr:rowOff>
    </xdr:from>
    <xdr:to>
      <xdr:col>11</xdr:col>
      <xdr:colOff>112395</xdr:colOff>
      <xdr:row>0</xdr:row>
      <xdr:rowOff>2169795</xdr:rowOff>
    </xdr:to>
    <xdr:pic>
      <xdr:nvPicPr>
        <xdr:cNvPr id="154" name="图片 153" descr="image_1"/>
        <xdr:cNvPicPr/>
      </xdr:nvPicPr>
      <xdr:blipFill>
        <a:blip r:embed="rId153"/>
        <a:stretch>
          <a:fillRect/>
        </a:stretch>
      </xdr:blipFill>
      <xdr:spPr>
        <a:xfrm>
          <a:off x="5495925" y="9525"/>
          <a:ext cx="2160270" cy="2160270"/>
        </a:xfrm>
        <a:prstGeom prst="rect">
          <a:avLst/>
        </a:prstGeom>
      </xdr:spPr>
    </xdr:pic>
    <xdr:clientData/>
  </xdr:twoCellAnchor>
  <xdr:twoCellAnchor editAs="oneCell">
    <xdr:from>
      <xdr:col>8</xdr:col>
      <xdr:colOff>9525</xdr:colOff>
      <xdr:row>0</xdr:row>
      <xdr:rowOff>159385</xdr:rowOff>
    </xdr:from>
    <xdr:to>
      <xdr:col>11</xdr:col>
      <xdr:colOff>112395</xdr:colOff>
      <xdr:row>0</xdr:row>
      <xdr:rowOff>2319655</xdr:rowOff>
    </xdr:to>
    <xdr:pic>
      <xdr:nvPicPr>
        <xdr:cNvPr id="155" name="图片 154" descr="image_2"/>
        <xdr:cNvPicPr/>
      </xdr:nvPicPr>
      <xdr:blipFill>
        <a:blip r:embed="rId154"/>
        <a:stretch>
          <a:fillRect/>
        </a:stretch>
      </xdr:blipFill>
      <xdr:spPr>
        <a:xfrm>
          <a:off x="5495925" y="159385"/>
          <a:ext cx="2160270" cy="2160270"/>
        </a:xfrm>
        <a:prstGeom prst="rect">
          <a:avLst/>
        </a:prstGeom>
      </xdr:spPr>
    </xdr:pic>
    <xdr:clientData/>
  </xdr:twoCellAnchor>
  <xdr:twoCellAnchor editAs="oneCell">
    <xdr:from>
      <xdr:col>8</xdr:col>
      <xdr:colOff>9525</xdr:colOff>
      <xdr:row>1</xdr:row>
      <xdr:rowOff>137795</xdr:rowOff>
    </xdr:from>
    <xdr:to>
      <xdr:col>11</xdr:col>
      <xdr:colOff>112395</xdr:colOff>
      <xdr:row>1</xdr:row>
      <xdr:rowOff>2298065</xdr:rowOff>
    </xdr:to>
    <xdr:pic>
      <xdr:nvPicPr>
        <xdr:cNvPr id="156" name="图片 155" descr="image_3"/>
        <xdr:cNvPicPr/>
      </xdr:nvPicPr>
      <xdr:blipFill>
        <a:blip r:embed="rId155"/>
        <a:stretch>
          <a:fillRect/>
        </a:stretch>
      </xdr:blipFill>
      <xdr:spPr>
        <a:xfrm>
          <a:off x="5495925" y="2477770"/>
          <a:ext cx="2160270" cy="2160270"/>
        </a:xfrm>
        <a:prstGeom prst="rect">
          <a:avLst/>
        </a:prstGeom>
      </xdr:spPr>
    </xdr:pic>
    <xdr:clientData/>
  </xdr:twoCellAnchor>
  <xdr:twoCellAnchor editAs="oneCell">
    <xdr:from>
      <xdr:col>8</xdr:col>
      <xdr:colOff>9525</xdr:colOff>
      <xdr:row>2</xdr:row>
      <xdr:rowOff>116205</xdr:rowOff>
    </xdr:from>
    <xdr:to>
      <xdr:col>11</xdr:col>
      <xdr:colOff>112395</xdr:colOff>
      <xdr:row>2</xdr:row>
      <xdr:rowOff>2276475</xdr:rowOff>
    </xdr:to>
    <xdr:pic>
      <xdr:nvPicPr>
        <xdr:cNvPr id="157" name="图片 156" descr="image_4"/>
        <xdr:cNvPicPr/>
      </xdr:nvPicPr>
      <xdr:blipFill>
        <a:blip r:embed="rId156"/>
        <a:stretch>
          <a:fillRect/>
        </a:stretch>
      </xdr:blipFill>
      <xdr:spPr>
        <a:xfrm>
          <a:off x="5495925" y="4796155"/>
          <a:ext cx="2160270" cy="2160270"/>
        </a:xfrm>
        <a:prstGeom prst="rect">
          <a:avLst/>
        </a:prstGeom>
      </xdr:spPr>
    </xdr:pic>
    <xdr:clientData/>
  </xdr:twoCellAnchor>
  <xdr:twoCellAnchor editAs="oneCell">
    <xdr:from>
      <xdr:col>8</xdr:col>
      <xdr:colOff>9525</xdr:colOff>
      <xdr:row>3</xdr:row>
      <xdr:rowOff>94615</xdr:rowOff>
    </xdr:from>
    <xdr:to>
      <xdr:col>11</xdr:col>
      <xdr:colOff>112395</xdr:colOff>
      <xdr:row>3</xdr:row>
      <xdr:rowOff>2254885</xdr:rowOff>
    </xdr:to>
    <xdr:pic>
      <xdr:nvPicPr>
        <xdr:cNvPr id="158" name="图片 157" descr="image_5"/>
        <xdr:cNvPicPr/>
      </xdr:nvPicPr>
      <xdr:blipFill>
        <a:blip r:embed="rId157"/>
        <a:stretch>
          <a:fillRect/>
        </a:stretch>
      </xdr:blipFill>
      <xdr:spPr>
        <a:xfrm>
          <a:off x="5495925" y="7114540"/>
          <a:ext cx="2160270" cy="2160270"/>
        </a:xfrm>
        <a:prstGeom prst="rect">
          <a:avLst/>
        </a:prstGeom>
      </xdr:spPr>
    </xdr:pic>
    <xdr:clientData/>
  </xdr:twoCellAnchor>
  <xdr:twoCellAnchor editAs="oneCell">
    <xdr:from>
      <xdr:col>8</xdr:col>
      <xdr:colOff>9525</xdr:colOff>
      <xdr:row>4</xdr:row>
      <xdr:rowOff>73025</xdr:rowOff>
    </xdr:from>
    <xdr:to>
      <xdr:col>11</xdr:col>
      <xdr:colOff>112395</xdr:colOff>
      <xdr:row>4</xdr:row>
      <xdr:rowOff>2233295</xdr:rowOff>
    </xdr:to>
    <xdr:pic>
      <xdr:nvPicPr>
        <xdr:cNvPr id="159" name="图片 158" descr="image_6"/>
        <xdr:cNvPicPr/>
      </xdr:nvPicPr>
      <xdr:blipFill>
        <a:blip r:embed="rId158"/>
        <a:stretch>
          <a:fillRect/>
        </a:stretch>
      </xdr:blipFill>
      <xdr:spPr>
        <a:xfrm>
          <a:off x="5495925" y="9432925"/>
          <a:ext cx="2160270" cy="2160270"/>
        </a:xfrm>
        <a:prstGeom prst="rect">
          <a:avLst/>
        </a:prstGeom>
      </xdr:spPr>
    </xdr:pic>
    <xdr:clientData/>
  </xdr:twoCellAnchor>
  <xdr:twoCellAnchor editAs="oneCell">
    <xdr:from>
      <xdr:col>8</xdr:col>
      <xdr:colOff>9525</xdr:colOff>
      <xdr:row>5</xdr:row>
      <xdr:rowOff>51435</xdr:rowOff>
    </xdr:from>
    <xdr:to>
      <xdr:col>11</xdr:col>
      <xdr:colOff>112395</xdr:colOff>
      <xdr:row>5</xdr:row>
      <xdr:rowOff>2211705</xdr:rowOff>
    </xdr:to>
    <xdr:pic>
      <xdr:nvPicPr>
        <xdr:cNvPr id="160" name="图片 159" descr="image_7"/>
        <xdr:cNvPicPr/>
      </xdr:nvPicPr>
      <xdr:blipFill>
        <a:blip r:embed="rId159"/>
        <a:stretch>
          <a:fillRect/>
        </a:stretch>
      </xdr:blipFill>
      <xdr:spPr>
        <a:xfrm>
          <a:off x="5495925" y="11751310"/>
          <a:ext cx="2160270" cy="2160270"/>
        </a:xfrm>
        <a:prstGeom prst="rect">
          <a:avLst/>
        </a:prstGeom>
      </xdr:spPr>
    </xdr:pic>
    <xdr:clientData/>
  </xdr:twoCellAnchor>
  <xdr:twoCellAnchor editAs="oneCell">
    <xdr:from>
      <xdr:col>8</xdr:col>
      <xdr:colOff>9525</xdr:colOff>
      <xdr:row>6</xdr:row>
      <xdr:rowOff>29845</xdr:rowOff>
    </xdr:from>
    <xdr:to>
      <xdr:col>11</xdr:col>
      <xdr:colOff>112395</xdr:colOff>
      <xdr:row>6</xdr:row>
      <xdr:rowOff>2190115</xdr:rowOff>
    </xdr:to>
    <xdr:pic>
      <xdr:nvPicPr>
        <xdr:cNvPr id="161" name="图片 160" descr="image_8"/>
        <xdr:cNvPicPr/>
      </xdr:nvPicPr>
      <xdr:blipFill>
        <a:blip r:embed="rId160"/>
        <a:stretch>
          <a:fillRect/>
        </a:stretch>
      </xdr:blipFill>
      <xdr:spPr>
        <a:xfrm>
          <a:off x="5495925" y="14069695"/>
          <a:ext cx="2160270" cy="2160270"/>
        </a:xfrm>
        <a:prstGeom prst="rect">
          <a:avLst/>
        </a:prstGeom>
      </xdr:spPr>
    </xdr:pic>
    <xdr:clientData/>
  </xdr:twoCellAnchor>
  <xdr:twoCellAnchor editAs="oneCell">
    <xdr:from>
      <xdr:col>8</xdr:col>
      <xdr:colOff>9525</xdr:colOff>
      <xdr:row>7</xdr:row>
      <xdr:rowOff>8255</xdr:rowOff>
    </xdr:from>
    <xdr:to>
      <xdr:col>11</xdr:col>
      <xdr:colOff>112395</xdr:colOff>
      <xdr:row>7</xdr:row>
      <xdr:rowOff>2168525</xdr:rowOff>
    </xdr:to>
    <xdr:pic>
      <xdr:nvPicPr>
        <xdr:cNvPr id="162" name="图片 161" descr="image_9"/>
        <xdr:cNvPicPr/>
      </xdr:nvPicPr>
      <xdr:blipFill>
        <a:blip r:embed="rId161"/>
        <a:stretch>
          <a:fillRect/>
        </a:stretch>
      </xdr:blipFill>
      <xdr:spPr>
        <a:xfrm>
          <a:off x="5495925" y="16388080"/>
          <a:ext cx="2160270" cy="2160270"/>
        </a:xfrm>
        <a:prstGeom prst="rect">
          <a:avLst/>
        </a:prstGeom>
      </xdr:spPr>
    </xdr:pic>
    <xdr:clientData/>
  </xdr:twoCellAnchor>
  <xdr:twoCellAnchor editAs="oneCell">
    <xdr:from>
      <xdr:col>8</xdr:col>
      <xdr:colOff>9525</xdr:colOff>
      <xdr:row>7</xdr:row>
      <xdr:rowOff>158115</xdr:rowOff>
    </xdr:from>
    <xdr:to>
      <xdr:col>11</xdr:col>
      <xdr:colOff>112395</xdr:colOff>
      <xdr:row>7</xdr:row>
      <xdr:rowOff>2318385</xdr:rowOff>
    </xdr:to>
    <xdr:pic>
      <xdr:nvPicPr>
        <xdr:cNvPr id="163" name="图片 162" descr="image_10"/>
        <xdr:cNvPicPr/>
      </xdr:nvPicPr>
      <xdr:blipFill>
        <a:blip r:embed="rId162"/>
        <a:stretch>
          <a:fillRect/>
        </a:stretch>
      </xdr:blipFill>
      <xdr:spPr>
        <a:xfrm>
          <a:off x="5495925" y="16537940"/>
          <a:ext cx="2160270" cy="2160270"/>
        </a:xfrm>
        <a:prstGeom prst="rect">
          <a:avLst/>
        </a:prstGeom>
      </xdr:spPr>
    </xdr:pic>
    <xdr:clientData/>
  </xdr:twoCellAnchor>
  <xdr:twoCellAnchor editAs="oneCell">
    <xdr:from>
      <xdr:col>8</xdr:col>
      <xdr:colOff>9525</xdr:colOff>
      <xdr:row>8</xdr:row>
      <xdr:rowOff>136525</xdr:rowOff>
    </xdr:from>
    <xdr:to>
      <xdr:col>11</xdr:col>
      <xdr:colOff>112395</xdr:colOff>
      <xdr:row>8</xdr:row>
      <xdr:rowOff>2296795</xdr:rowOff>
    </xdr:to>
    <xdr:pic>
      <xdr:nvPicPr>
        <xdr:cNvPr id="164" name="图片 163" descr="image_11"/>
        <xdr:cNvPicPr/>
      </xdr:nvPicPr>
      <xdr:blipFill>
        <a:blip r:embed="rId163"/>
        <a:stretch>
          <a:fillRect/>
        </a:stretch>
      </xdr:blipFill>
      <xdr:spPr>
        <a:xfrm>
          <a:off x="5495925" y="18856325"/>
          <a:ext cx="2160270" cy="2160270"/>
        </a:xfrm>
        <a:prstGeom prst="rect">
          <a:avLst/>
        </a:prstGeom>
      </xdr:spPr>
    </xdr:pic>
    <xdr:clientData/>
  </xdr:twoCellAnchor>
  <xdr:twoCellAnchor editAs="oneCell">
    <xdr:from>
      <xdr:col>8</xdr:col>
      <xdr:colOff>9525</xdr:colOff>
      <xdr:row>9</xdr:row>
      <xdr:rowOff>114935</xdr:rowOff>
    </xdr:from>
    <xdr:to>
      <xdr:col>11</xdr:col>
      <xdr:colOff>112395</xdr:colOff>
      <xdr:row>9</xdr:row>
      <xdr:rowOff>2275205</xdr:rowOff>
    </xdr:to>
    <xdr:pic>
      <xdr:nvPicPr>
        <xdr:cNvPr id="165" name="图片 164" descr="image_12"/>
        <xdr:cNvPicPr/>
      </xdr:nvPicPr>
      <xdr:blipFill>
        <a:blip r:embed="rId164"/>
        <a:stretch>
          <a:fillRect/>
        </a:stretch>
      </xdr:blipFill>
      <xdr:spPr>
        <a:xfrm>
          <a:off x="5495925" y="21174710"/>
          <a:ext cx="2160270" cy="2160270"/>
        </a:xfrm>
        <a:prstGeom prst="rect">
          <a:avLst/>
        </a:prstGeom>
      </xdr:spPr>
    </xdr:pic>
    <xdr:clientData/>
  </xdr:twoCellAnchor>
  <xdr:twoCellAnchor editAs="oneCell">
    <xdr:from>
      <xdr:col>8</xdr:col>
      <xdr:colOff>9525</xdr:colOff>
      <xdr:row>10</xdr:row>
      <xdr:rowOff>93345</xdr:rowOff>
    </xdr:from>
    <xdr:to>
      <xdr:col>11</xdr:col>
      <xdr:colOff>112395</xdr:colOff>
      <xdr:row>10</xdr:row>
      <xdr:rowOff>2253615</xdr:rowOff>
    </xdr:to>
    <xdr:pic>
      <xdr:nvPicPr>
        <xdr:cNvPr id="166" name="图片 165" descr="image_13"/>
        <xdr:cNvPicPr/>
      </xdr:nvPicPr>
      <xdr:blipFill>
        <a:blip r:embed="rId165"/>
        <a:stretch>
          <a:fillRect/>
        </a:stretch>
      </xdr:blipFill>
      <xdr:spPr>
        <a:xfrm>
          <a:off x="5495925" y="23493095"/>
          <a:ext cx="2160270" cy="2160270"/>
        </a:xfrm>
        <a:prstGeom prst="rect">
          <a:avLst/>
        </a:prstGeom>
      </xdr:spPr>
    </xdr:pic>
    <xdr:clientData/>
  </xdr:twoCellAnchor>
  <xdr:twoCellAnchor editAs="oneCell">
    <xdr:from>
      <xdr:col>8</xdr:col>
      <xdr:colOff>9525</xdr:colOff>
      <xdr:row>11</xdr:row>
      <xdr:rowOff>71755</xdr:rowOff>
    </xdr:from>
    <xdr:to>
      <xdr:col>11</xdr:col>
      <xdr:colOff>112395</xdr:colOff>
      <xdr:row>11</xdr:row>
      <xdr:rowOff>2232025</xdr:rowOff>
    </xdr:to>
    <xdr:pic>
      <xdr:nvPicPr>
        <xdr:cNvPr id="167" name="图片 166" descr="image_14"/>
        <xdr:cNvPicPr/>
      </xdr:nvPicPr>
      <xdr:blipFill>
        <a:blip r:embed="rId166"/>
        <a:stretch>
          <a:fillRect/>
        </a:stretch>
      </xdr:blipFill>
      <xdr:spPr>
        <a:xfrm>
          <a:off x="5495925" y="25811480"/>
          <a:ext cx="2160270" cy="2160270"/>
        </a:xfrm>
        <a:prstGeom prst="rect">
          <a:avLst/>
        </a:prstGeom>
      </xdr:spPr>
    </xdr:pic>
    <xdr:clientData/>
  </xdr:twoCellAnchor>
  <xdr:twoCellAnchor editAs="oneCell">
    <xdr:from>
      <xdr:col>8</xdr:col>
      <xdr:colOff>9525</xdr:colOff>
      <xdr:row>12</xdr:row>
      <xdr:rowOff>50165</xdr:rowOff>
    </xdr:from>
    <xdr:to>
      <xdr:col>11</xdr:col>
      <xdr:colOff>112395</xdr:colOff>
      <xdr:row>12</xdr:row>
      <xdr:rowOff>2210435</xdr:rowOff>
    </xdr:to>
    <xdr:pic>
      <xdr:nvPicPr>
        <xdr:cNvPr id="168" name="图片 167" descr="image_15"/>
        <xdr:cNvPicPr/>
      </xdr:nvPicPr>
      <xdr:blipFill>
        <a:blip r:embed="rId167"/>
        <a:stretch>
          <a:fillRect/>
        </a:stretch>
      </xdr:blipFill>
      <xdr:spPr>
        <a:xfrm>
          <a:off x="5495925" y="28129865"/>
          <a:ext cx="2160270" cy="2160270"/>
        </a:xfrm>
        <a:prstGeom prst="rect">
          <a:avLst/>
        </a:prstGeom>
      </xdr:spPr>
    </xdr:pic>
    <xdr:clientData/>
  </xdr:twoCellAnchor>
  <xdr:twoCellAnchor editAs="oneCell">
    <xdr:from>
      <xdr:col>8</xdr:col>
      <xdr:colOff>9525</xdr:colOff>
      <xdr:row>13</xdr:row>
      <xdr:rowOff>28575</xdr:rowOff>
    </xdr:from>
    <xdr:to>
      <xdr:col>11</xdr:col>
      <xdr:colOff>112395</xdr:colOff>
      <xdr:row>13</xdr:row>
      <xdr:rowOff>2188845</xdr:rowOff>
    </xdr:to>
    <xdr:pic>
      <xdr:nvPicPr>
        <xdr:cNvPr id="169" name="图片 168" descr="image_16"/>
        <xdr:cNvPicPr/>
      </xdr:nvPicPr>
      <xdr:blipFill>
        <a:blip r:embed="rId168"/>
        <a:stretch>
          <a:fillRect/>
        </a:stretch>
      </xdr:blipFill>
      <xdr:spPr>
        <a:xfrm>
          <a:off x="5495925" y="30448250"/>
          <a:ext cx="2160270" cy="2160270"/>
        </a:xfrm>
        <a:prstGeom prst="rect">
          <a:avLst/>
        </a:prstGeom>
      </xdr:spPr>
    </xdr:pic>
    <xdr:clientData/>
  </xdr:twoCellAnchor>
  <xdr:twoCellAnchor editAs="oneCell">
    <xdr:from>
      <xdr:col>8</xdr:col>
      <xdr:colOff>9525</xdr:colOff>
      <xdr:row>14</xdr:row>
      <xdr:rowOff>6985</xdr:rowOff>
    </xdr:from>
    <xdr:to>
      <xdr:col>11</xdr:col>
      <xdr:colOff>112395</xdr:colOff>
      <xdr:row>14</xdr:row>
      <xdr:rowOff>2167255</xdr:rowOff>
    </xdr:to>
    <xdr:pic>
      <xdr:nvPicPr>
        <xdr:cNvPr id="170" name="图片 169" descr="image_17"/>
        <xdr:cNvPicPr/>
      </xdr:nvPicPr>
      <xdr:blipFill>
        <a:blip r:embed="rId169"/>
        <a:stretch>
          <a:fillRect/>
        </a:stretch>
      </xdr:blipFill>
      <xdr:spPr>
        <a:xfrm>
          <a:off x="5495925" y="32766635"/>
          <a:ext cx="2160270" cy="2160270"/>
        </a:xfrm>
        <a:prstGeom prst="rect">
          <a:avLst/>
        </a:prstGeom>
      </xdr:spPr>
    </xdr:pic>
    <xdr:clientData/>
  </xdr:twoCellAnchor>
  <xdr:twoCellAnchor editAs="oneCell">
    <xdr:from>
      <xdr:col>8</xdr:col>
      <xdr:colOff>9525</xdr:colOff>
      <xdr:row>14</xdr:row>
      <xdr:rowOff>156845</xdr:rowOff>
    </xdr:from>
    <xdr:to>
      <xdr:col>11</xdr:col>
      <xdr:colOff>112395</xdr:colOff>
      <xdr:row>14</xdr:row>
      <xdr:rowOff>2317115</xdr:rowOff>
    </xdr:to>
    <xdr:pic>
      <xdr:nvPicPr>
        <xdr:cNvPr id="171" name="图片 170" descr="image_18"/>
        <xdr:cNvPicPr/>
      </xdr:nvPicPr>
      <xdr:blipFill>
        <a:blip r:embed="rId170"/>
        <a:stretch>
          <a:fillRect/>
        </a:stretch>
      </xdr:blipFill>
      <xdr:spPr>
        <a:xfrm>
          <a:off x="5495925" y="32916495"/>
          <a:ext cx="2160270" cy="2160270"/>
        </a:xfrm>
        <a:prstGeom prst="rect">
          <a:avLst/>
        </a:prstGeom>
      </xdr:spPr>
    </xdr:pic>
    <xdr:clientData/>
  </xdr:twoCellAnchor>
  <xdr:twoCellAnchor editAs="oneCell">
    <xdr:from>
      <xdr:col>8</xdr:col>
      <xdr:colOff>9525</xdr:colOff>
      <xdr:row>15</xdr:row>
      <xdr:rowOff>135255</xdr:rowOff>
    </xdr:from>
    <xdr:to>
      <xdr:col>11</xdr:col>
      <xdr:colOff>112395</xdr:colOff>
      <xdr:row>15</xdr:row>
      <xdr:rowOff>2295525</xdr:rowOff>
    </xdr:to>
    <xdr:pic>
      <xdr:nvPicPr>
        <xdr:cNvPr id="172" name="图片 171" descr="image_19"/>
        <xdr:cNvPicPr/>
      </xdr:nvPicPr>
      <xdr:blipFill>
        <a:blip r:embed="rId171"/>
        <a:stretch>
          <a:fillRect/>
        </a:stretch>
      </xdr:blipFill>
      <xdr:spPr>
        <a:xfrm>
          <a:off x="5495925" y="35234880"/>
          <a:ext cx="2160270" cy="2160270"/>
        </a:xfrm>
        <a:prstGeom prst="rect">
          <a:avLst/>
        </a:prstGeom>
      </xdr:spPr>
    </xdr:pic>
    <xdr:clientData/>
  </xdr:twoCellAnchor>
  <xdr:twoCellAnchor editAs="oneCell">
    <xdr:from>
      <xdr:col>8</xdr:col>
      <xdr:colOff>9525</xdr:colOff>
      <xdr:row>16</xdr:row>
      <xdr:rowOff>113665</xdr:rowOff>
    </xdr:from>
    <xdr:to>
      <xdr:col>11</xdr:col>
      <xdr:colOff>112395</xdr:colOff>
      <xdr:row>16</xdr:row>
      <xdr:rowOff>2273935</xdr:rowOff>
    </xdr:to>
    <xdr:pic>
      <xdr:nvPicPr>
        <xdr:cNvPr id="173" name="图片 172" descr="image_20"/>
        <xdr:cNvPicPr/>
      </xdr:nvPicPr>
      <xdr:blipFill>
        <a:blip r:embed="rId172"/>
        <a:stretch>
          <a:fillRect/>
        </a:stretch>
      </xdr:blipFill>
      <xdr:spPr>
        <a:xfrm>
          <a:off x="5495925" y="37553265"/>
          <a:ext cx="2160270" cy="2160270"/>
        </a:xfrm>
        <a:prstGeom prst="rect">
          <a:avLst/>
        </a:prstGeom>
      </xdr:spPr>
    </xdr:pic>
    <xdr:clientData/>
  </xdr:twoCellAnchor>
  <xdr:twoCellAnchor editAs="oneCell">
    <xdr:from>
      <xdr:col>8</xdr:col>
      <xdr:colOff>9525</xdr:colOff>
      <xdr:row>17</xdr:row>
      <xdr:rowOff>92075</xdr:rowOff>
    </xdr:from>
    <xdr:to>
      <xdr:col>11</xdr:col>
      <xdr:colOff>112395</xdr:colOff>
      <xdr:row>17</xdr:row>
      <xdr:rowOff>2252345</xdr:rowOff>
    </xdr:to>
    <xdr:pic>
      <xdr:nvPicPr>
        <xdr:cNvPr id="174" name="图片 173" descr="image_21"/>
        <xdr:cNvPicPr/>
      </xdr:nvPicPr>
      <xdr:blipFill>
        <a:blip r:embed="rId173"/>
        <a:stretch>
          <a:fillRect/>
        </a:stretch>
      </xdr:blipFill>
      <xdr:spPr>
        <a:xfrm>
          <a:off x="5495925" y="39871650"/>
          <a:ext cx="2160270" cy="2160270"/>
        </a:xfrm>
        <a:prstGeom prst="rect">
          <a:avLst/>
        </a:prstGeom>
      </xdr:spPr>
    </xdr:pic>
    <xdr:clientData/>
  </xdr:twoCellAnchor>
  <xdr:twoCellAnchor editAs="oneCell">
    <xdr:from>
      <xdr:col>8</xdr:col>
      <xdr:colOff>9525</xdr:colOff>
      <xdr:row>18</xdr:row>
      <xdr:rowOff>70485</xdr:rowOff>
    </xdr:from>
    <xdr:to>
      <xdr:col>11</xdr:col>
      <xdr:colOff>112395</xdr:colOff>
      <xdr:row>18</xdr:row>
      <xdr:rowOff>2230755</xdr:rowOff>
    </xdr:to>
    <xdr:pic>
      <xdr:nvPicPr>
        <xdr:cNvPr id="175" name="图片 174" descr="image_22"/>
        <xdr:cNvPicPr/>
      </xdr:nvPicPr>
      <xdr:blipFill>
        <a:blip r:embed="rId174"/>
        <a:stretch>
          <a:fillRect/>
        </a:stretch>
      </xdr:blipFill>
      <xdr:spPr>
        <a:xfrm>
          <a:off x="5495925" y="42190035"/>
          <a:ext cx="2160270" cy="2160270"/>
        </a:xfrm>
        <a:prstGeom prst="rect">
          <a:avLst/>
        </a:prstGeom>
      </xdr:spPr>
    </xdr:pic>
    <xdr:clientData/>
  </xdr:twoCellAnchor>
  <xdr:twoCellAnchor editAs="oneCell">
    <xdr:from>
      <xdr:col>8</xdr:col>
      <xdr:colOff>9525</xdr:colOff>
      <xdr:row>19</xdr:row>
      <xdr:rowOff>48895</xdr:rowOff>
    </xdr:from>
    <xdr:to>
      <xdr:col>11</xdr:col>
      <xdr:colOff>112395</xdr:colOff>
      <xdr:row>19</xdr:row>
      <xdr:rowOff>2209165</xdr:rowOff>
    </xdr:to>
    <xdr:pic>
      <xdr:nvPicPr>
        <xdr:cNvPr id="176" name="图片 175" descr="image_23"/>
        <xdr:cNvPicPr/>
      </xdr:nvPicPr>
      <xdr:blipFill>
        <a:blip r:embed="rId175"/>
        <a:stretch>
          <a:fillRect/>
        </a:stretch>
      </xdr:blipFill>
      <xdr:spPr>
        <a:xfrm>
          <a:off x="5495925" y="44508420"/>
          <a:ext cx="2160270" cy="2160270"/>
        </a:xfrm>
        <a:prstGeom prst="rect">
          <a:avLst/>
        </a:prstGeom>
      </xdr:spPr>
    </xdr:pic>
    <xdr:clientData/>
  </xdr:twoCellAnchor>
  <xdr:twoCellAnchor editAs="oneCell">
    <xdr:from>
      <xdr:col>8</xdr:col>
      <xdr:colOff>9525</xdr:colOff>
      <xdr:row>20</xdr:row>
      <xdr:rowOff>27305</xdr:rowOff>
    </xdr:from>
    <xdr:to>
      <xdr:col>11</xdr:col>
      <xdr:colOff>112395</xdr:colOff>
      <xdr:row>20</xdr:row>
      <xdr:rowOff>2187575</xdr:rowOff>
    </xdr:to>
    <xdr:pic>
      <xdr:nvPicPr>
        <xdr:cNvPr id="177" name="图片 176" descr="image_24"/>
        <xdr:cNvPicPr/>
      </xdr:nvPicPr>
      <xdr:blipFill>
        <a:blip r:embed="rId176"/>
        <a:stretch>
          <a:fillRect/>
        </a:stretch>
      </xdr:blipFill>
      <xdr:spPr>
        <a:xfrm>
          <a:off x="5495925" y="46826805"/>
          <a:ext cx="2160270" cy="2160270"/>
        </a:xfrm>
        <a:prstGeom prst="rect">
          <a:avLst/>
        </a:prstGeom>
      </xdr:spPr>
    </xdr:pic>
    <xdr:clientData/>
  </xdr:twoCellAnchor>
  <xdr:twoCellAnchor editAs="oneCell">
    <xdr:from>
      <xdr:col>8</xdr:col>
      <xdr:colOff>9525</xdr:colOff>
      <xdr:row>21</xdr:row>
      <xdr:rowOff>5715</xdr:rowOff>
    </xdr:from>
    <xdr:to>
      <xdr:col>11</xdr:col>
      <xdr:colOff>112395</xdr:colOff>
      <xdr:row>21</xdr:row>
      <xdr:rowOff>2165985</xdr:rowOff>
    </xdr:to>
    <xdr:pic>
      <xdr:nvPicPr>
        <xdr:cNvPr id="178" name="图片 177" descr="image_25"/>
        <xdr:cNvPicPr/>
      </xdr:nvPicPr>
      <xdr:blipFill>
        <a:blip r:embed="rId177"/>
        <a:stretch>
          <a:fillRect/>
        </a:stretch>
      </xdr:blipFill>
      <xdr:spPr>
        <a:xfrm>
          <a:off x="5495925" y="49145190"/>
          <a:ext cx="2160270" cy="2160270"/>
        </a:xfrm>
        <a:prstGeom prst="rect">
          <a:avLst/>
        </a:prstGeom>
      </xdr:spPr>
    </xdr:pic>
    <xdr:clientData/>
  </xdr:twoCellAnchor>
  <xdr:twoCellAnchor editAs="oneCell">
    <xdr:from>
      <xdr:col>8</xdr:col>
      <xdr:colOff>9525</xdr:colOff>
      <xdr:row>21</xdr:row>
      <xdr:rowOff>155575</xdr:rowOff>
    </xdr:from>
    <xdr:to>
      <xdr:col>11</xdr:col>
      <xdr:colOff>112395</xdr:colOff>
      <xdr:row>21</xdr:row>
      <xdr:rowOff>2315845</xdr:rowOff>
    </xdr:to>
    <xdr:pic>
      <xdr:nvPicPr>
        <xdr:cNvPr id="179" name="图片 178" descr="image_26"/>
        <xdr:cNvPicPr/>
      </xdr:nvPicPr>
      <xdr:blipFill>
        <a:blip r:embed="rId178"/>
        <a:stretch>
          <a:fillRect/>
        </a:stretch>
      </xdr:blipFill>
      <xdr:spPr>
        <a:xfrm>
          <a:off x="5495925" y="49295050"/>
          <a:ext cx="2160270" cy="2160270"/>
        </a:xfrm>
        <a:prstGeom prst="rect">
          <a:avLst/>
        </a:prstGeom>
      </xdr:spPr>
    </xdr:pic>
    <xdr:clientData/>
  </xdr:twoCellAnchor>
  <xdr:twoCellAnchor editAs="oneCell">
    <xdr:from>
      <xdr:col>8</xdr:col>
      <xdr:colOff>9525</xdr:colOff>
      <xdr:row>22</xdr:row>
      <xdr:rowOff>133985</xdr:rowOff>
    </xdr:from>
    <xdr:to>
      <xdr:col>11</xdr:col>
      <xdr:colOff>112395</xdr:colOff>
      <xdr:row>22</xdr:row>
      <xdr:rowOff>2294255</xdr:rowOff>
    </xdr:to>
    <xdr:pic>
      <xdr:nvPicPr>
        <xdr:cNvPr id="180" name="图片 179" descr="image_27"/>
        <xdr:cNvPicPr/>
      </xdr:nvPicPr>
      <xdr:blipFill>
        <a:blip r:embed="rId179"/>
        <a:stretch>
          <a:fillRect/>
        </a:stretch>
      </xdr:blipFill>
      <xdr:spPr>
        <a:xfrm>
          <a:off x="5495925" y="51613435"/>
          <a:ext cx="2160270" cy="2160270"/>
        </a:xfrm>
        <a:prstGeom prst="rect">
          <a:avLst/>
        </a:prstGeom>
      </xdr:spPr>
    </xdr:pic>
    <xdr:clientData/>
  </xdr:twoCellAnchor>
  <xdr:twoCellAnchor editAs="oneCell">
    <xdr:from>
      <xdr:col>8</xdr:col>
      <xdr:colOff>9525</xdr:colOff>
      <xdr:row>23</xdr:row>
      <xdr:rowOff>112395</xdr:rowOff>
    </xdr:from>
    <xdr:to>
      <xdr:col>11</xdr:col>
      <xdr:colOff>112395</xdr:colOff>
      <xdr:row>23</xdr:row>
      <xdr:rowOff>2272665</xdr:rowOff>
    </xdr:to>
    <xdr:pic>
      <xdr:nvPicPr>
        <xdr:cNvPr id="181" name="图片 180" descr="image_28"/>
        <xdr:cNvPicPr/>
      </xdr:nvPicPr>
      <xdr:blipFill>
        <a:blip r:embed="rId180"/>
        <a:stretch>
          <a:fillRect/>
        </a:stretch>
      </xdr:blipFill>
      <xdr:spPr>
        <a:xfrm>
          <a:off x="5495925" y="53931820"/>
          <a:ext cx="2160270" cy="2160270"/>
        </a:xfrm>
        <a:prstGeom prst="rect">
          <a:avLst/>
        </a:prstGeom>
      </xdr:spPr>
    </xdr:pic>
    <xdr:clientData/>
  </xdr:twoCellAnchor>
  <xdr:twoCellAnchor editAs="oneCell">
    <xdr:from>
      <xdr:col>8</xdr:col>
      <xdr:colOff>9525</xdr:colOff>
      <xdr:row>24</xdr:row>
      <xdr:rowOff>90805</xdr:rowOff>
    </xdr:from>
    <xdr:to>
      <xdr:col>11</xdr:col>
      <xdr:colOff>112395</xdr:colOff>
      <xdr:row>24</xdr:row>
      <xdr:rowOff>2251075</xdr:rowOff>
    </xdr:to>
    <xdr:pic>
      <xdr:nvPicPr>
        <xdr:cNvPr id="182" name="图片 181" descr="image_29"/>
        <xdr:cNvPicPr/>
      </xdr:nvPicPr>
      <xdr:blipFill>
        <a:blip r:embed="rId181"/>
        <a:stretch>
          <a:fillRect/>
        </a:stretch>
      </xdr:blipFill>
      <xdr:spPr>
        <a:xfrm>
          <a:off x="5495925" y="56250205"/>
          <a:ext cx="2160270" cy="2160270"/>
        </a:xfrm>
        <a:prstGeom prst="rect">
          <a:avLst/>
        </a:prstGeom>
      </xdr:spPr>
    </xdr:pic>
    <xdr:clientData/>
  </xdr:twoCellAnchor>
  <xdr:twoCellAnchor editAs="oneCell">
    <xdr:from>
      <xdr:col>8</xdr:col>
      <xdr:colOff>9525</xdr:colOff>
      <xdr:row>25</xdr:row>
      <xdr:rowOff>69215</xdr:rowOff>
    </xdr:from>
    <xdr:to>
      <xdr:col>11</xdr:col>
      <xdr:colOff>112395</xdr:colOff>
      <xdr:row>25</xdr:row>
      <xdr:rowOff>2229485</xdr:rowOff>
    </xdr:to>
    <xdr:pic>
      <xdr:nvPicPr>
        <xdr:cNvPr id="183" name="图片 182" descr="image_30"/>
        <xdr:cNvPicPr/>
      </xdr:nvPicPr>
      <xdr:blipFill>
        <a:blip r:embed="rId182"/>
        <a:stretch>
          <a:fillRect/>
        </a:stretch>
      </xdr:blipFill>
      <xdr:spPr>
        <a:xfrm>
          <a:off x="5495925" y="58568590"/>
          <a:ext cx="2160270" cy="2160270"/>
        </a:xfrm>
        <a:prstGeom prst="rect">
          <a:avLst/>
        </a:prstGeom>
      </xdr:spPr>
    </xdr:pic>
    <xdr:clientData/>
  </xdr:twoCellAnchor>
  <xdr:twoCellAnchor editAs="oneCell">
    <xdr:from>
      <xdr:col>12</xdr:col>
      <xdr:colOff>9525</xdr:colOff>
      <xdr:row>0</xdr:row>
      <xdr:rowOff>9525</xdr:rowOff>
    </xdr:from>
    <xdr:to>
      <xdr:col>15</xdr:col>
      <xdr:colOff>112395</xdr:colOff>
      <xdr:row>0</xdr:row>
      <xdr:rowOff>2169795</xdr:rowOff>
    </xdr:to>
    <xdr:pic>
      <xdr:nvPicPr>
        <xdr:cNvPr id="184" name="图片 183" descr="image_1"/>
        <xdr:cNvPicPr/>
      </xdr:nvPicPr>
      <xdr:blipFill>
        <a:blip r:embed="rId183"/>
        <a:stretch>
          <a:fillRect/>
        </a:stretch>
      </xdr:blipFill>
      <xdr:spPr>
        <a:xfrm>
          <a:off x="8239125" y="9525"/>
          <a:ext cx="2160270" cy="2160270"/>
        </a:xfrm>
        <a:prstGeom prst="rect">
          <a:avLst/>
        </a:prstGeom>
      </xdr:spPr>
    </xdr:pic>
    <xdr:clientData/>
  </xdr:twoCellAnchor>
  <xdr:twoCellAnchor editAs="oneCell">
    <xdr:from>
      <xdr:col>12</xdr:col>
      <xdr:colOff>9525</xdr:colOff>
      <xdr:row>0</xdr:row>
      <xdr:rowOff>159385</xdr:rowOff>
    </xdr:from>
    <xdr:to>
      <xdr:col>15</xdr:col>
      <xdr:colOff>112395</xdr:colOff>
      <xdr:row>0</xdr:row>
      <xdr:rowOff>2319655</xdr:rowOff>
    </xdr:to>
    <xdr:pic>
      <xdr:nvPicPr>
        <xdr:cNvPr id="185" name="图片 184" descr="image_2"/>
        <xdr:cNvPicPr/>
      </xdr:nvPicPr>
      <xdr:blipFill>
        <a:blip r:embed="rId184"/>
        <a:stretch>
          <a:fillRect/>
        </a:stretch>
      </xdr:blipFill>
      <xdr:spPr>
        <a:xfrm>
          <a:off x="8239125" y="159385"/>
          <a:ext cx="2160270" cy="2160270"/>
        </a:xfrm>
        <a:prstGeom prst="rect">
          <a:avLst/>
        </a:prstGeom>
      </xdr:spPr>
    </xdr:pic>
    <xdr:clientData/>
  </xdr:twoCellAnchor>
  <xdr:twoCellAnchor editAs="oneCell">
    <xdr:from>
      <xdr:col>12</xdr:col>
      <xdr:colOff>9525</xdr:colOff>
      <xdr:row>1</xdr:row>
      <xdr:rowOff>137795</xdr:rowOff>
    </xdr:from>
    <xdr:to>
      <xdr:col>15</xdr:col>
      <xdr:colOff>112395</xdr:colOff>
      <xdr:row>1</xdr:row>
      <xdr:rowOff>2298065</xdr:rowOff>
    </xdr:to>
    <xdr:pic>
      <xdr:nvPicPr>
        <xdr:cNvPr id="186" name="图片 185" descr="image_3"/>
        <xdr:cNvPicPr/>
      </xdr:nvPicPr>
      <xdr:blipFill>
        <a:blip r:embed="rId185"/>
        <a:stretch>
          <a:fillRect/>
        </a:stretch>
      </xdr:blipFill>
      <xdr:spPr>
        <a:xfrm>
          <a:off x="8239125" y="2477770"/>
          <a:ext cx="2160270" cy="2160270"/>
        </a:xfrm>
        <a:prstGeom prst="rect">
          <a:avLst/>
        </a:prstGeom>
      </xdr:spPr>
    </xdr:pic>
    <xdr:clientData/>
  </xdr:twoCellAnchor>
  <xdr:twoCellAnchor editAs="oneCell">
    <xdr:from>
      <xdr:col>12</xdr:col>
      <xdr:colOff>9525</xdr:colOff>
      <xdr:row>2</xdr:row>
      <xdr:rowOff>116205</xdr:rowOff>
    </xdr:from>
    <xdr:to>
      <xdr:col>15</xdr:col>
      <xdr:colOff>112395</xdr:colOff>
      <xdr:row>2</xdr:row>
      <xdr:rowOff>2276475</xdr:rowOff>
    </xdr:to>
    <xdr:pic>
      <xdr:nvPicPr>
        <xdr:cNvPr id="187" name="图片 186" descr="image_4"/>
        <xdr:cNvPicPr/>
      </xdr:nvPicPr>
      <xdr:blipFill>
        <a:blip r:embed="rId186"/>
        <a:stretch>
          <a:fillRect/>
        </a:stretch>
      </xdr:blipFill>
      <xdr:spPr>
        <a:xfrm>
          <a:off x="8239125" y="4796155"/>
          <a:ext cx="2160270" cy="2160270"/>
        </a:xfrm>
        <a:prstGeom prst="rect">
          <a:avLst/>
        </a:prstGeom>
      </xdr:spPr>
    </xdr:pic>
    <xdr:clientData/>
  </xdr:twoCellAnchor>
  <xdr:twoCellAnchor editAs="oneCell">
    <xdr:from>
      <xdr:col>12</xdr:col>
      <xdr:colOff>9525</xdr:colOff>
      <xdr:row>3</xdr:row>
      <xdr:rowOff>94615</xdr:rowOff>
    </xdr:from>
    <xdr:to>
      <xdr:col>15</xdr:col>
      <xdr:colOff>112395</xdr:colOff>
      <xdr:row>3</xdr:row>
      <xdr:rowOff>2254885</xdr:rowOff>
    </xdr:to>
    <xdr:pic>
      <xdr:nvPicPr>
        <xdr:cNvPr id="188" name="图片 187" descr="image_5"/>
        <xdr:cNvPicPr/>
      </xdr:nvPicPr>
      <xdr:blipFill>
        <a:blip r:embed="rId187"/>
        <a:stretch>
          <a:fillRect/>
        </a:stretch>
      </xdr:blipFill>
      <xdr:spPr>
        <a:xfrm>
          <a:off x="8239125" y="7114540"/>
          <a:ext cx="2160270" cy="2160270"/>
        </a:xfrm>
        <a:prstGeom prst="rect">
          <a:avLst/>
        </a:prstGeom>
      </xdr:spPr>
    </xdr:pic>
    <xdr:clientData/>
  </xdr:twoCellAnchor>
  <xdr:twoCellAnchor editAs="oneCell">
    <xdr:from>
      <xdr:col>12</xdr:col>
      <xdr:colOff>9525</xdr:colOff>
      <xdr:row>4</xdr:row>
      <xdr:rowOff>73025</xdr:rowOff>
    </xdr:from>
    <xdr:to>
      <xdr:col>15</xdr:col>
      <xdr:colOff>112395</xdr:colOff>
      <xdr:row>4</xdr:row>
      <xdr:rowOff>2233295</xdr:rowOff>
    </xdr:to>
    <xdr:pic>
      <xdr:nvPicPr>
        <xdr:cNvPr id="189" name="图片 188" descr="image_6"/>
        <xdr:cNvPicPr/>
      </xdr:nvPicPr>
      <xdr:blipFill>
        <a:blip r:embed="rId188"/>
        <a:stretch>
          <a:fillRect/>
        </a:stretch>
      </xdr:blipFill>
      <xdr:spPr>
        <a:xfrm>
          <a:off x="8239125" y="9432925"/>
          <a:ext cx="2160270" cy="2160270"/>
        </a:xfrm>
        <a:prstGeom prst="rect">
          <a:avLst/>
        </a:prstGeom>
      </xdr:spPr>
    </xdr:pic>
    <xdr:clientData/>
  </xdr:twoCellAnchor>
  <xdr:twoCellAnchor editAs="oneCell">
    <xdr:from>
      <xdr:col>12</xdr:col>
      <xdr:colOff>9525</xdr:colOff>
      <xdr:row>5</xdr:row>
      <xdr:rowOff>51435</xdr:rowOff>
    </xdr:from>
    <xdr:to>
      <xdr:col>15</xdr:col>
      <xdr:colOff>112395</xdr:colOff>
      <xdr:row>5</xdr:row>
      <xdr:rowOff>2211705</xdr:rowOff>
    </xdr:to>
    <xdr:pic>
      <xdr:nvPicPr>
        <xdr:cNvPr id="190" name="图片 189" descr="image_7"/>
        <xdr:cNvPicPr/>
      </xdr:nvPicPr>
      <xdr:blipFill>
        <a:blip r:embed="rId189"/>
        <a:stretch>
          <a:fillRect/>
        </a:stretch>
      </xdr:blipFill>
      <xdr:spPr>
        <a:xfrm>
          <a:off x="8239125" y="11751310"/>
          <a:ext cx="2160270" cy="2160270"/>
        </a:xfrm>
        <a:prstGeom prst="rect">
          <a:avLst/>
        </a:prstGeom>
      </xdr:spPr>
    </xdr:pic>
    <xdr:clientData/>
  </xdr:twoCellAnchor>
  <xdr:twoCellAnchor editAs="oneCell">
    <xdr:from>
      <xdr:col>12</xdr:col>
      <xdr:colOff>9525</xdr:colOff>
      <xdr:row>6</xdr:row>
      <xdr:rowOff>29845</xdr:rowOff>
    </xdr:from>
    <xdr:to>
      <xdr:col>15</xdr:col>
      <xdr:colOff>112395</xdr:colOff>
      <xdr:row>6</xdr:row>
      <xdr:rowOff>2190115</xdr:rowOff>
    </xdr:to>
    <xdr:pic>
      <xdr:nvPicPr>
        <xdr:cNvPr id="191" name="图片 190" descr="image_8"/>
        <xdr:cNvPicPr/>
      </xdr:nvPicPr>
      <xdr:blipFill>
        <a:blip r:embed="rId190"/>
        <a:stretch>
          <a:fillRect/>
        </a:stretch>
      </xdr:blipFill>
      <xdr:spPr>
        <a:xfrm>
          <a:off x="8239125" y="14069695"/>
          <a:ext cx="2160270" cy="2160270"/>
        </a:xfrm>
        <a:prstGeom prst="rect">
          <a:avLst/>
        </a:prstGeom>
      </xdr:spPr>
    </xdr:pic>
    <xdr:clientData/>
  </xdr:twoCellAnchor>
  <xdr:twoCellAnchor editAs="oneCell">
    <xdr:from>
      <xdr:col>12</xdr:col>
      <xdr:colOff>9525</xdr:colOff>
      <xdr:row>7</xdr:row>
      <xdr:rowOff>8255</xdr:rowOff>
    </xdr:from>
    <xdr:to>
      <xdr:col>15</xdr:col>
      <xdr:colOff>112395</xdr:colOff>
      <xdr:row>7</xdr:row>
      <xdr:rowOff>2168525</xdr:rowOff>
    </xdr:to>
    <xdr:pic>
      <xdr:nvPicPr>
        <xdr:cNvPr id="192" name="图片 191" descr="image_9"/>
        <xdr:cNvPicPr/>
      </xdr:nvPicPr>
      <xdr:blipFill>
        <a:blip r:embed="rId191"/>
        <a:stretch>
          <a:fillRect/>
        </a:stretch>
      </xdr:blipFill>
      <xdr:spPr>
        <a:xfrm>
          <a:off x="8239125" y="16388080"/>
          <a:ext cx="2160270" cy="2160270"/>
        </a:xfrm>
        <a:prstGeom prst="rect">
          <a:avLst/>
        </a:prstGeom>
      </xdr:spPr>
    </xdr:pic>
    <xdr:clientData/>
  </xdr:twoCellAnchor>
  <xdr:twoCellAnchor editAs="oneCell">
    <xdr:from>
      <xdr:col>12</xdr:col>
      <xdr:colOff>9525</xdr:colOff>
      <xdr:row>7</xdr:row>
      <xdr:rowOff>158115</xdr:rowOff>
    </xdr:from>
    <xdr:to>
      <xdr:col>15</xdr:col>
      <xdr:colOff>112395</xdr:colOff>
      <xdr:row>7</xdr:row>
      <xdr:rowOff>2318385</xdr:rowOff>
    </xdr:to>
    <xdr:pic>
      <xdr:nvPicPr>
        <xdr:cNvPr id="193" name="图片 192" descr="image_10"/>
        <xdr:cNvPicPr/>
      </xdr:nvPicPr>
      <xdr:blipFill>
        <a:blip r:embed="rId192"/>
        <a:stretch>
          <a:fillRect/>
        </a:stretch>
      </xdr:blipFill>
      <xdr:spPr>
        <a:xfrm>
          <a:off x="8239125" y="16537940"/>
          <a:ext cx="2160270" cy="2160270"/>
        </a:xfrm>
        <a:prstGeom prst="rect">
          <a:avLst/>
        </a:prstGeom>
      </xdr:spPr>
    </xdr:pic>
    <xdr:clientData/>
  </xdr:twoCellAnchor>
  <xdr:twoCellAnchor editAs="oneCell">
    <xdr:from>
      <xdr:col>12</xdr:col>
      <xdr:colOff>9525</xdr:colOff>
      <xdr:row>8</xdr:row>
      <xdr:rowOff>136525</xdr:rowOff>
    </xdr:from>
    <xdr:to>
      <xdr:col>15</xdr:col>
      <xdr:colOff>112395</xdr:colOff>
      <xdr:row>8</xdr:row>
      <xdr:rowOff>2296795</xdr:rowOff>
    </xdr:to>
    <xdr:pic>
      <xdr:nvPicPr>
        <xdr:cNvPr id="194" name="图片 193" descr="image_11"/>
        <xdr:cNvPicPr/>
      </xdr:nvPicPr>
      <xdr:blipFill>
        <a:blip r:embed="rId193"/>
        <a:stretch>
          <a:fillRect/>
        </a:stretch>
      </xdr:blipFill>
      <xdr:spPr>
        <a:xfrm>
          <a:off x="8239125" y="18856325"/>
          <a:ext cx="2160270" cy="2160270"/>
        </a:xfrm>
        <a:prstGeom prst="rect">
          <a:avLst/>
        </a:prstGeom>
      </xdr:spPr>
    </xdr:pic>
    <xdr:clientData/>
  </xdr:twoCellAnchor>
  <xdr:twoCellAnchor editAs="oneCell">
    <xdr:from>
      <xdr:col>12</xdr:col>
      <xdr:colOff>9525</xdr:colOff>
      <xdr:row>9</xdr:row>
      <xdr:rowOff>114935</xdr:rowOff>
    </xdr:from>
    <xdr:to>
      <xdr:col>15</xdr:col>
      <xdr:colOff>112395</xdr:colOff>
      <xdr:row>9</xdr:row>
      <xdr:rowOff>2275205</xdr:rowOff>
    </xdr:to>
    <xdr:pic>
      <xdr:nvPicPr>
        <xdr:cNvPr id="195" name="图片 194" descr="image_12"/>
        <xdr:cNvPicPr/>
      </xdr:nvPicPr>
      <xdr:blipFill>
        <a:blip r:embed="rId194"/>
        <a:stretch>
          <a:fillRect/>
        </a:stretch>
      </xdr:blipFill>
      <xdr:spPr>
        <a:xfrm>
          <a:off x="8239125" y="21174710"/>
          <a:ext cx="2160270" cy="2160270"/>
        </a:xfrm>
        <a:prstGeom prst="rect">
          <a:avLst/>
        </a:prstGeom>
      </xdr:spPr>
    </xdr:pic>
    <xdr:clientData/>
  </xdr:twoCellAnchor>
  <xdr:twoCellAnchor editAs="oneCell">
    <xdr:from>
      <xdr:col>12</xdr:col>
      <xdr:colOff>9525</xdr:colOff>
      <xdr:row>10</xdr:row>
      <xdr:rowOff>93345</xdr:rowOff>
    </xdr:from>
    <xdr:to>
      <xdr:col>15</xdr:col>
      <xdr:colOff>112395</xdr:colOff>
      <xdr:row>10</xdr:row>
      <xdr:rowOff>2253615</xdr:rowOff>
    </xdr:to>
    <xdr:pic>
      <xdr:nvPicPr>
        <xdr:cNvPr id="196" name="图片 195" descr="image_13"/>
        <xdr:cNvPicPr/>
      </xdr:nvPicPr>
      <xdr:blipFill>
        <a:blip r:embed="rId195"/>
        <a:stretch>
          <a:fillRect/>
        </a:stretch>
      </xdr:blipFill>
      <xdr:spPr>
        <a:xfrm>
          <a:off x="8239125" y="23493095"/>
          <a:ext cx="2160270" cy="2160270"/>
        </a:xfrm>
        <a:prstGeom prst="rect">
          <a:avLst/>
        </a:prstGeom>
      </xdr:spPr>
    </xdr:pic>
    <xdr:clientData/>
  </xdr:twoCellAnchor>
  <xdr:twoCellAnchor editAs="oneCell">
    <xdr:from>
      <xdr:col>12</xdr:col>
      <xdr:colOff>9525</xdr:colOff>
      <xdr:row>11</xdr:row>
      <xdr:rowOff>71755</xdr:rowOff>
    </xdr:from>
    <xdr:to>
      <xdr:col>15</xdr:col>
      <xdr:colOff>112395</xdr:colOff>
      <xdr:row>11</xdr:row>
      <xdr:rowOff>2232025</xdr:rowOff>
    </xdr:to>
    <xdr:pic>
      <xdr:nvPicPr>
        <xdr:cNvPr id="197" name="图片 196" descr="image_14"/>
        <xdr:cNvPicPr/>
      </xdr:nvPicPr>
      <xdr:blipFill>
        <a:blip r:embed="rId196"/>
        <a:stretch>
          <a:fillRect/>
        </a:stretch>
      </xdr:blipFill>
      <xdr:spPr>
        <a:xfrm>
          <a:off x="8239125" y="25811480"/>
          <a:ext cx="2160270" cy="2160270"/>
        </a:xfrm>
        <a:prstGeom prst="rect">
          <a:avLst/>
        </a:prstGeom>
      </xdr:spPr>
    </xdr:pic>
    <xdr:clientData/>
  </xdr:twoCellAnchor>
  <xdr:twoCellAnchor editAs="oneCell">
    <xdr:from>
      <xdr:col>12</xdr:col>
      <xdr:colOff>9525</xdr:colOff>
      <xdr:row>12</xdr:row>
      <xdr:rowOff>50165</xdr:rowOff>
    </xdr:from>
    <xdr:to>
      <xdr:col>15</xdr:col>
      <xdr:colOff>112395</xdr:colOff>
      <xdr:row>12</xdr:row>
      <xdr:rowOff>2210435</xdr:rowOff>
    </xdr:to>
    <xdr:pic>
      <xdr:nvPicPr>
        <xdr:cNvPr id="198" name="图片 197" descr="image_15"/>
        <xdr:cNvPicPr/>
      </xdr:nvPicPr>
      <xdr:blipFill>
        <a:blip r:embed="rId197"/>
        <a:stretch>
          <a:fillRect/>
        </a:stretch>
      </xdr:blipFill>
      <xdr:spPr>
        <a:xfrm>
          <a:off x="8239125" y="28129865"/>
          <a:ext cx="2160270" cy="2160270"/>
        </a:xfrm>
        <a:prstGeom prst="rect">
          <a:avLst/>
        </a:prstGeom>
      </xdr:spPr>
    </xdr:pic>
    <xdr:clientData/>
  </xdr:twoCellAnchor>
  <xdr:twoCellAnchor editAs="oneCell">
    <xdr:from>
      <xdr:col>12</xdr:col>
      <xdr:colOff>9525</xdr:colOff>
      <xdr:row>13</xdr:row>
      <xdr:rowOff>28575</xdr:rowOff>
    </xdr:from>
    <xdr:to>
      <xdr:col>15</xdr:col>
      <xdr:colOff>112395</xdr:colOff>
      <xdr:row>13</xdr:row>
      <xdr:rowOff>2188845</xdr:rowOff>
    </xdr:to>
    <xdr:pic>
      <xdr:nvPicPr>
        <xdr:cNvPr id="199" name="图片 198" descr="image_16"/>
        <xdr:cNvPicPr/>
      </xdr:nvPicPr>
      <xdr:blipFill>
        <a:blip r:embed="rId198"/>
        <a:stretch>
          <a:fillRect/>
        </a:stretch>
      </xdr:blipFill>
      <xdr:spPr>
        <a:xfrm>
          <a:off x="8239125" y="30448250"/>
          <a:ext cx="2160270" cy="2160270"/>
        </a:xfrm>
        <a:prstGeom prst="rect">
          <a:avLst/>
        </a:prstGeom>
      </xdr:spPr>
    </xdr:pic>
    <xdr:clientData/>
  </xdr:twoCellAnchor>
  <xdr:twoCellAnchor editAs="oneCell">
    <xdr:from>
      <xdr:col>12</xdr:col>
      <xdr:colOff>9525</xdr:colOff>
      <xdr:row>14</xdr:row>
      <xdr:rowOff>6985</xdr:rowOff>
    </xdr:from>
    <xdr:to>
      <xdr:col>15</xdr:col>
      <xdr:colOff>112395</xdr:colOff>
      <xdr:row>14</xdr:row>
      <xdr:rowOff>2167255</xdr:rowOff>
    </xdr:to>
    <xdr:pic>
      <xdr:nvPicPr>
        <xdr:cNvPr id="200" name="图片 199" descr="image_17"/>
        <xdr:cNvPicPr/>
      </xdr:nvPicPr>
      <xdr:blipFill>
        <a:blip r:embed="rId199"/>
        <a:stretch>
          <a:fillRect/>
        </a:stretch>
      </xdr:blipFill>
      <xdr:spPr>
        <a:xfrm>
          <a:off x="8239125" y="32766635"/>
          <a:ext cx="2160270" cy="2160270"/>
        </a:xfrm>
        <a:prstGeom prst="rect">
          <a:avLst/>
        </a:prstGeom>
      </xdr:spPr>
    </xdr:pic>
    <xdr:clientData/>
  </xdr:twoCellAnchor>
  <xdr:twoCellAnchor editAs="oneCell">
    <xdr:from>
      <xdr:col>12</xdr:col>
      <xdr:colOff>9525</xdr:colOff>
      <xdr:row>14</xdr:row>
      <xdr:rowOff>156845</xdr:rowOff>
    </xdr:from>
    <xdr:to>
      <xdr:col>15</xdr:col>
      <xdr:colOff>112395</xdr:colOff>
      <xdr:row>14</xdr:row>
      <xdr:rowOff>2317115</xdr:rowOff>
    </xdr:to>
    <xdr:pic>
      <xdr:nvPicPr>
        <xdr:cNvPr id="201" name="图片 200" descr="image_18"/>
        <xdr:cNvPicPr/>
      </xdr:nvPicPr>
      <xdr:blipFill>
        <a:blip r:embed="rId200"/>
        <a:stretch>
          <a:fillRect/>
        </a:stretch>
      </xdr:blipFill>
      <xdr:spPr>
        <a:xfrm>
          <a:off x="8239125" y="32916495"/>
          <a:ext cx="2160270" cy="2160270"/>
        </a:xfrm>
        <a:prstGeom prst="rect">
          <a:avLst/>
        </a:prstGeom>
      </xdr:spPr>
    </xdr:pic>
    <xdr:clientData/>
  </xdr:twoCellAnchor>
  <xdr:twoCellAnchor editAs="oneCell">
    <xdr:from>
      <xdr:col>12</xdr:col>
      <xdr:colOff>9525</xdr:colOff>
      <xdr:row>15</xdr:row>
      <xdr:rowOff>135255</xdr:rowOff>
    </xdr:from>
    <xdr:to>
      <xdr:col>15</xdr:col>
      <xdr:colOff>112395</xdr:colOff>
      <xdr:row>15</xdr:row>
      <xdr:rowOff>2295525</xdr:rowOff>
    </xdr:to>
    <xdr:pic>
      <xdr:nvPicPr>
        <xdr:cNvPr id="202" name="图片 201" descr="image_19"/>
        <xdr:cNvPicPr/>
      </xdr:nvPicPr>
      <xdr:blipFill>
        <a:blip r:embed="rId201"/>
        <a:stretch>
          <a:fillRect/>
        </a:stretch>
      </xdr:blipFill>
      <xdr:spPr>
        <a:xfrm>
          <a:off x="8239125" y="35234880"/>
          <a:ext cx="2160270" cy="2160270"/>
        </a:xfrm>
        <a:prstGeom prst="rect">
          <a:avLst/>
        </a:prstGeom>
      </xdr:spPr>
    </xdr:pic>
    <xdr:clientData/>
  </xdr:twoCellAnchor>
  <xdr:twoCellAnchor editAs="oneCell">
    <xdr:from>
      <xdr:col>12</xdr:col>
      <xdr:colOff>9525</xdr:colOff>
      <xdr:row>16</xdr:row>
      <xdr:rowOff>113665</xdr:rowOff>
    </xdr:from>
    <xdr:to>
      <xdr:col>15</xdr:col>
      <xdr:colOff>112395</xdr:colOff>
      <xdr:row>16</xdr:row>
      <xdr:rowOff>2273935</xdr:rowOff>
    </xdr:to>
    <xdr:pic>
      <xdr:nvPicPr>
        <xdr:cNvPr id="203" name="图片 202" descr="image_20"/>
        <xdr:cNvPicPr/>
      </xdr:nvPicPr>
      <xdr:blipFill>
        <a:blip r:embed="rId202"/>
        <a:stretch>
          <a:fillRect/>
        </a:stretch>
      </xdr:blipFill>
      <xdr:spPr>
        <a:xfrm>
          <a:off x="8239125" y="37553265"/>
          <a:ext cx="2160270" cy="2160270"/>
        </a:xfrm>
        <a:prstGeom prst="rect">
          <a:avLst/>
        </a:prstGeom>
      </xdr:spPr>
    </xdr:pic>
    <xdr:clientData/>
  </xdr:twoCellAnchor>
  <xdr:twoCellAnchor editAs="oneCell">
    <xdr:from>
      <xdr:col>12</xdr:col>
      <xdr:colOff>9525</xdr:colOff>
      <xdr:row>17</xdr:row>
      <xdr:rowOff>92075</xdr:rowOff>
    </xdr:from>
    <xdr:to>
      <xdr:col>15</xdr:col>
      <xdr:colOff>112395</xdr:colOff>
      <xdr:row>17</xdr:row>
      <xdr:rowOff>2252345</xdr:rowOff>
    </xdr:to>
    <xdr:pic>
      <xdr:nvPicPr>
        <xdr:cNvPr id="204" name="图片 203" descr="image_21"/>
        <xdr:cNvPicPr/>
      </xdr:nvPicPr>
      <xdr:blipFill>
        <a:blip r:embed="rId203"/>
        <a:stretch>
          <a:fillRect/>
        </a:stretch>
      </xdr:blipFill>
      <xdr:spPr>
        <a:xfrm>
          <a:off x="8239125" y="39871650"/>
          <a:ext cx="2160270" cy="2160270"/>
        </a:xfrm>
        <a:prstGeom prst="rect">
          <a:avLst/>
        </a:prstGeom>
      </xdr:spPr>
    </xdr:pic>
    <xdr:clientData/>
  </xdr:twoCellAnchor>
  <xdr:twoCellAnchor editAs="oneCell">
    <xdr:from>
      <xdr:col>12</xdr:col>
      <xdr:colOff>9525</xdr:colOff>
      <xdr:row>18</xdr:row>
      <xdr:rowOff>70485</xdr:rowOff>
    </xdr:from>
    <xdr:to>
      <xdr:col>15</xdr:col>
      <xdr:colOff>112395</xdr:colOff>
      <xdr:row>18</xdr:row>
      <xdr:rowOff>2230755</xdr:rowOff>
    </xdr:to>
    <xdr:pic>
      <xdr:nvPicPr>
        <xdr:cNvPr id="205" name="图片 204" descr="image_22"/>
        <xdr:cNvPicPr/>
      </xdr:nvPicPr>
      <xdr:blipFill>
        <a:blip r:embed="rId204"/>
        <a:stretch>
          <a:fillRect/>
        </a:stretch>
      </xdr:blipFill>
      <xdr:spPr>
        <a:xfrm>
          <a:off x="8239125" y="42190035"/>
          <a:ext cx="2160270" cy="2160270"/>
        </a:xfrm>
        <a:prstGeom prst="rect">
          <a:avLst/>
        </a:prstGeom>
      </xdr:spPr>
    </xdr:pic>
    <xdr:clientData/>
  </xdr:twoCellAnchor>
  <xdr:twoCellAnchor editAs="oneCell">
    <xdr:from>
      <xdr:col>12</xdr:col>
      <xdr:colOff>9525</xdr:colOff>
      <xdr:row>19</xdr:row>
      <xdr:rowOff>48895</xdr:rowOff>
    </xdr:from>
    <xdr:to>
      <xdr:col>15</xdr:col>
      <xdr:colOff>112395</xdr:colOff>
      <xdr:row>19</xdr:row>
      <xdr:rowOff>2209165</xdr:rowOff>
    </xdr:to>
    <xdr:pic>
      <xdr:nvPicPr>
        <xdr:cNvPr id="206" name="图片 205" descr="image_23"/>
        <xdr:cNvPicPr/>
      </xdr:nvPicPr>
      <xdr:blipFill>
        <a:blip r:embed="rId205"/>
        <a:stretch>
          <a:fillRect/>
        </a:stretch>
      </xdr:blipFill>
      <xdr:spPr>
        <a:xfrm>
          <a:off x="8239125" y="44508420"/>
          <a:ext cx="2160270" cy="2160270"/>
        </a:xfrm>
        <a:prstGeom prst="rect">
          <a:avLst/>
        </a:prstGeom>
      </xdr:spPr>
    </xdr:pic>
    <xdr:clientData/>
  </xdr:twoCellAnchor>
  <xdr:twoCellAnchor editAs="oneCell">
    <xdr:from>
      <xdr:col>12</xdr:col>
      <xdr:colOff>9525</xdr:colOff>
      <xdr:row>20</xdr:row>
      <xdr:rowOff>27305</xdr:rowOff>
    </xdr:from>
    <xdr:to>
      <xdr:col>15</xdr:col>
      <xdr:colOff>112395</xdr:colOff>
      <xdr:row>20</xdr:row>
      <xdr:rowOff>2187575</xdr:rowOff>
    </xdr:to>
    <xdr:pic>
      <xdr:nvPicPr>
        <xdr:cNvPr id="207" name="图片 206" descr="image_24"/>
        <xdr:cNvPicPr/>
      </xdr:nvPicPr>
      <xdr:blipFill>
        <a:blip r:embed="rId206"/>
        <a:stretch>
          <a:fillRect/>
        </a:stretch>
      </xdr:blipFill>
      <xdr:spPr>
        <a:xfrm>
          <a:off x="8239125" y="46826805"/>
          <a:ext cx="2160270" cy="2160270"/>
        </a:xfrm>
        <a:prstGeom prst="rect">
          <a:avLst/>
        </a:prstGeom>
      </xdr:spPr>
    </xdr:pic>
    <xdr:clientData/>
  </xdr:twoCellAnchor>
  <xdr:twoCellAnchor editAs="oneCell">
    <xdr:from>
      <xdr:col>12</xdr:col>
      <xdr:colOff>9525</xdr:colOff>
      <xdr:row>21</xdr:row>
      <xdr:rowOff>5715</xdr:rowOff>
    </xdr:from>
    <xdr:to>
      <xdr:col>15</xdr:col>
      <xdr:colOff>112395</xdr:colOff>
      <xdr:row>21</xdr:row>
      <xdr:rowOff>2165985</xdr:rowOff>
    </xdr:to>
    <xdr:pic>
      <xdr:nvPicPr>
        <xdr:cNvPr id="208" name="图片 207" descr="image_25"/>
        <xdr:cNvPicPr/>
      </xdr:nvPicPr>
      <xdr:blipFill>
        <a:blip r:embed="rId207"/>
        <a:stretch>
          <a:fillRect/>
        </a:stretch>
      </xdr:blipFill>
      <xdr:spPr>
        <a:xfrm>
          <a:off x="8239125" y="49145190"/>
          <a:ext cx="2160270" cy="2160270"/>
        </a:xfrm>
        <a:prstGeom prst="rect">
          <a:avLst/>
        </a:prstGeom>
      </xdr:spPr>
    </xdr:pic>
    <xdr:clientData/>
  </xdr:twoCellAnchor>
  <xdr:twoCellAnchor editAs="oneCell">
    <xdr:from>
      <xdr:col>12</xdr:col>
      <xdr:colOff>9525</xdr:colOff>
      <xdr:row>21</xdr:row>
      <xdr:rowOff>155575</xdr:rowOff>
    </xdr:from>
    <xdr:to>
      <xdr:col>15</xdr:col>
      <xdr:colOff>112395</xdr:colOff>
      <xdr:row>21</xdr:row>
      <xdr:rowOff>2315845</xdr:rowOff>
    </xdr:to>
    <xdr:pic>
      <xdr:nvPicPr>
        <xdr:cNvPr id="209" name="图片 208" descr="image_26"/>
        <xdr:cNvPicPr/>
      </xdr:nvPicPr>
      <xdr:blipFill>
        <a:blip r:embed="rId208"/>
        <a:stretch>
          <a:fillRect/>
        </a:stretch>
      </xdr:blipFill>
      <xdr:spPr>
        <a:xfrm>
          <a:off x="8239125" y="49295050"/>
          <a:ext cx="2160270" cy="2160270"/>
        </a:xfrm>
        <a:prstGeom prst="rect">
          <a:avLst/>
        </a:prstGeom>
      </xdr:spPr>
    </xdr:pic>
    <xdr:clientData/>
  </xdr:twoCellAnchor>
  <xdr:twoCellAnchor editAs="oneCell">
    <xdr:from>
      <xdr:col>16</xdr:col>
      <xdr:colOff>9525</xdr:colOff>
      <xdr:row>0</xdr:row>
      <xdr:rowOff>9525</xdr:rowOff>
    </xdr:from>
    <xdr:to>
      <xdr:col>19</xdr:col>
      <xdr:colOff>112395</xdr:colOff>
      <xdr:row>0</xdr:row>
      <xdr:rowOff>2169795</xdr:rowOff>
    </xdr:to>
    <xdr:pic>
      <xdr:nvPicPr>
        <xdr:cNvPr id="210" name="图片 209" descr="image_1"/>
        <xdr:cNvPicPr/>
      </xdr:nvPicPr>
      <xdr:blipFill>
        <a:blip r:embed="rId209"/>
        <a:stretch>
          <a:fillRect/>
        </a:stretch>
      </xdr:blipFill>
      <xdr:spPr>
        <a:xfrm>
          <a:off x="10982325" y="9525"/>
          <a:ext cx="2160270" cy="2160270"/>
        </a:xfrm>
        <a:prstGeom prst="rect">
          <a:avLst/>
        </a:prstGeom>
      </xdr:spPr>
    </xdr:pic>
    <xdr:clientData/>
  </xdr:twoCellAnchor>
  <xdr:twoCellAnchor editAs="oneCell">
    <xdr:from>
      <xdr:col>16</xdr:col>
      <xdr:colOff>9525</xdr:colOff>
      <xdr:row>0</xdr:row>
      <xdr:rowOff>159385</xdr:rowOff>
    </xdr:from>
    <xdr:to>
      <xdr:col>19</xdr:col>
      <xdr:colOff>112395</xdr:colOff>
      <xdr:row>0</xdr:row>
      <xdr:rowOff>2319655</xdr:rowOff>
    </xdr:to>
    <xdr:pic>
      <xdr:nvPicPr>
        <xdr:cNvPr id="211" name="图片 210" descr="image_2"/>
        <xdr:cNvPicPr/>
      </xdr:nvPicPr>
      <xdr:blipFill>
        <a:blip r:embed="rId210"/>
        <a:stretch>
          <a:fillRect/>
        </a:stretch>
      </xdr:blipFill>
      <xdr:spPr>
        <a:xfrm>
          <a:off x="10982325" y="159385"/>
          <a:ext cx="2160270" cy="2160270"/>
        </a:xfrm>
        <a:prstGeom prst="rect">
          <a:avLst/>
        </a:prstGeom>
      </xdr:spPr>
    </xdr:pic>
    <xdr:clientData/>
  </xdr:twoCellAnchor>
  <xdr:twoCellAnchor editAs="oneCell">
    <xdr:from>
      <xdr:col>16</xdr:col>
      <xdr:colOff>9525</xdr:colOff>
      <xdr:row>1</xdr:row>
      <xdr:rowOff>137795</xdr:rowOff>
    </xdr:from>
    <xdr:to>
      <xdr:col>19</xdr:col>
      <xdr:colOff>112395</xdr:colOff>
      <xdr:row>1</xdr:row>
      <xdr:rowOff>2298065</xdr:rowOff>
    </xdr:to>
    <xdr:pic>
      <xdr:nvPicPr>
        <xdr:cNvPr id="212" name="图片 211" descr="image_3"/>
        <xdr:cNvPicPr/>
      </xdr:nvPicPr>
      <xdr:blipFill>
        <a:blip r:embed="rId211"/>
        <a:stretch>
          <a:fillRect/>
        </a:stretch>
      </xdr:blipFill>
      <xdr:spPr>
        <a:xfrm>
          <a:off x="10982325" y="2477770"/>
          <a:ext cx="2160270" cy="2160270"/>
        </a:xfrm>
        <a:prstGeom prst="rect">
          <a:avLst/>
        </a:prstGeom>
      </xdr:spPr>
    </xdr:pic>
    <xdr:clientData/>
  </xdr:twoCellAnchor>
  <xdr:twoCellAnchor editAs="oneCell">
    <xdr:from>
      <xdr:col>16</xdr:col>
      <xdr:colOff>9525</xdr:colOff>
      <xdr:row>2</xdr:row>
      <xdr:rowOff>116205</xdr:rowOff>
    </xdr:from>
    <xdr:to>
      <xdr:col>19</xdr:col>
      <xdr:colOff>112395</xdr:colOff>
      <xdr:row>2</xdr:row>
      <xdr:rowOff>2276475</xdr:rowOff>
    </xdr:to>
    <xdr:pic>
      <xdr:nvPicPr>
        <xdr:cNvPr id="213" name="图片 212" descr="image_4"/>
        <xdr:cNvPicPr/>
      </xdr:nvPicPr>
      <xdr:blipFill>
        <a:blip r:embed="rId212"/>
        <a:stretch>
          <a:fillRect/>
        </a:stretch>
      </xdr:blipFill>
      <xdr:spPr>
        <a:xfrm>
          <a:off x="10982325" y="4796155"/>
          <a:ext cx="2160270" cy="2160270"/>
        </a:xfrm>
        <a:prstGeom prst="rect">
          <a:avLst/>
        </a:prstGeom>
      </xdr:spPr>
    </xdr:pic>
    <xdr:clientData/>
  </xdr:twoCellAnchor>
  <xdr:twoCellAnchor editAs="oneCell">
    <xdr:from>
      <xdr:col>16</xdr:col>
      <xdr:colOff>9525</xdr:colOff>
      <xdr:row>3</xdr:row>
      <xdr:rowOff>94615</xdr:rowOff>
    </xdr:from>
    <xdr:to>
      <xdr:col>19</xdr:col>
      <xdr:colOff>112395</xdr:colOff>
      <xdr:row>3</xdr:row>
      <xdr:rowOff>2254885</xdr:rowOff>
    </xdr:to>
    <xdr:pic>
      <xdr:nvPicPr>
        <xdr:cNvPr id="214" name="图片 213" descr="image_5"/>
        <xdr:cNvPicPr/>
      </xdr:nvPicPr>
      <xdr:blipFill>
        <a:blip r:embed="rId213"/>
        <a:stretch>
          <a:fillRect/>
        </a:stretch>
      </xdr:blipFill>
      <xdr:spPr>
        <a:xfrm>
          <a:off x="10982325" y="7114540"/>
          <a:ext cx="2160270" cy="2160270"/>
        </a:xfrm>
        <a:prstGeom prst="rect">
          <a:avLst/>
        </a:prstGeom>
      </xdr:spPr>
    </xdr:pic>
    <xdr:clientData/>
  </xdr:twoCellAnchor>
  <xdr:twoCellAnchor editAs="oneCell">
    <xdr:from>
      <xdr:col>16</xdr:col>
      <xdr:colOff>9525</xdr:colOff>
      <xdr:row>4</xdr:row>
      <xdr:rowOff>73025</xdr:rowOff>
    </xdr:from>
    <xdr:to>
      <xdr:col>19</xdr:col>
      <xdr:colOff>112395</xdr:colOff>
      <xdr:row>4</xdr:row>
      <xdr:rowOff>2233295</xdr:rowOff>
    </xdr:to>
    <xdr:pic>
      <xdr:nvPicPr>
        <xdr:cNvPr id="215" name="图片 214" descr="image_6"/>
        <xdr:cNvPicPr/>
      </xdr:nvPicPr>
      <xdr:blipFill>
        <a:blip r:embed="rId214"/>
        <a:stretch>
          <a:fillRect/>
        </a:stretch>
      </xdr:blipFill>
      <xdr:spPr>
        <a:xfrm>
          <a:off x="10982325" y="9432925"/>
          <a:ext cx="2160270" cy="2160270"/>
        </a:xfrm>
        <a:prstGeom prst="rect">
          <a:avLst/>
        </a:prstGeom>
      </xdr:spPr>
    </xdr:pic>
    <xdr:clientData/>
  </xdr:twoCellAnchor>
  <xdr:twoCellAnchor editAs="oneCell">
    <xdr:from>
      <xdr:col>16</xdr:col>
      <xdr:colOff>9525</xdr:colOff>
      <xdr:row>5</xdr:row>
      <xdr:rowOff>51435</xdr:rowOff>
    </xdr:from>
    <xdr:to>
      <xdr:col>19</xdr:col>
      <xdr:colOff>112395</xdr:colOff>
      <xdr:row>5</xdr:row>
      <xdr:rowOff>2211705</xdr:rowOff>
    </xdr:to>
    <xdr:pic>
      <xdr:nvPicPr>
        <xdr:cNvPr id="216" name="图片 215" descr="image_7"/>
        <xdr:cNvPicPr/>
      </xdr:nvPicPr>
      <xdr:blipFill>
        <a:blip r:embed="rId215"/>
        <a:stretch>
          <a:fillRect/>
        </a:stretch>
      </xdr:blipFill>
      <xdr:spPr>
        <a:xfrm>
          <a:off x="10982325" y="11751310"/>
          <a:ext cx="2160270" cy="2160270"/>
        </a:xfrm>
        <a:prstGeom prst="rect">
          <a:avLst/>
        </a:prstGeom>
      </xdr:spPr>
    </xdr:pic>
    <xdr:clientData/>
  </xdr:twoCellAnchor>
  <xdr:twoCellAnchor editAs="oneCell">
    <xdr:from>
      <xdr:col>16</xdr:col>
      <xdr:colOff>9525</xdr:colOff>
      <xdr:row>6</xdr:row>
      <xdr:rowOff>29845</xdr:rowOff>
    </xdr:from>
    <xdr:to>
      <xdr:col>19</xdr:col>
      <xdr:colOff>112395</xdr:colOff>
      <xdr:row>6</xdr:row>
      <xdr:rowOff>2190115</xdr:rowOff>
    </xdr:to>
    <xdr:pic>
      <xdr:nvPicPr>
        <xdr:cNvPr id="217" name="图片 216" descr="image_8"/>
        <xdr:cNvPicPr/>
      </xdr:nvPicPr>
      <xdr:blipFill>
        <a:blip r:embed="rId216"/>
        <a:stretch>
          <a:fillRect/>
        </a:stretch>
      </xdr:blipFill>
      <xdr:spPr>
        <a:xfrm>
          <a:off x="10982325" y="14069695"/>
          <a:ext cx="2160270" cy="2160270"/>
        </a:xfrm>
        <a:prstGeom prst="rect">
          <a:avLst/>
        </a:prstGeom>
      </xdr:spPr>
    </xdr:pic>
    <xdr:clientData/>
  </xdr:twoCellAnchor>
  <xdr:twoCellAnchor editAs="oneCell">
    <xdr:from>
      <xdr:col>16</xdr:col>
      <xdr:colOff>9525</xdr:colOff>
      <xdr:row>7</xdr:row>
      <xdr:rowOff>8255</xdr:rowOff>
    </xdr:from>
    <xdr:to>
      <xdr:col>19</xdr:col>
      <xdr:colOff>112395</xdr:colOff>
      <xdr:row>7</xdr:row>
      <xdr:rowOff>2168525</xdr:rowOff>
    </xdr:to>
    <xdr:pic>
      <xdr:nvPicPr>
        <xdr:cNvPr id="218" name="图片 217" descr="image_9"/>
        <xdr:cNvPicPr/>
      </xdr:nvPicPr>
      <xdr:blipFill>
        <a:blip r:embed="rId217"/>
        <a:stretch>
          <a:fillRect/>
        </a:stretch>
      </xdr:blipFill>
      <xdr:spPr>
        <a:xfrm>
          <a:off x="10982325" y="16388080"/>
          <a:ext cx="2160270" cy="2160270"/>
        </a:xfrm>
        <a:prstGeom prst="rect">
          <a:avLst/>
        </a:prstGeom>
      </xdr:spPr>
    </xdr:pic>
    <xdr:clientData/>
  </xdr:twoCellAnchor>
  <xdr:twoCellAnchor editAs="oneCell">
    <xdr:from>
      <xdr:col>16</xdr:col>
      <xdr:colOff>9525</xdr:colOff>
      <xdr:row>7</xdr:row>
      <xdr:rowOff>158115</xdr:rowOff>
    </xdr:from>
    <xdr:to>
      <xdr:col>19</xdr:col>
      <xdr:colOff>112395</xdr:colOff>
      <xdr:row>7</xdr:row>
      <xdr:rowOff>2318385</xdr:rowOff>
    </xdr:to>
    <xdr:pic>
      <xdr:nvPicPr>
        <xdr:cNvPr id="219" name="图片 218" descr="image_10"/>
        <xdr:cNvPicPr/>
      </xdr:nvPicPr>
      <xdr:blipFill>
        <a:blip r:embed="rId218"/>
        <a:stretch>
          <a:fillRect/>
        </a:stretch>
      </xdr:blipFill>
      <xdr:spPr>
        <a:xfrm>
          <a:off x="10982325" y="16537940"/>
          <a:ext cx="2160270" cy="2160270"/>
        </a:xfrm>
        <a:prstGeom prst="rect">
          <a:avLst/>
        </a:prstGeom>
      </xdr:spPr>
    </xdr:pic>
    <xdr:clientData/>
  </xdr:twoCellAnchor>
  <xdr:twoCellAnchor editAs="oneCell">
    <xdr:from>
      <xdr:col>16</xdr:col>
      <xdr:colOff>9525</xdr:colOff>
      <xdr:row>8</xdr:row>
      <xdr:rowOff>136525</xdr:rowOff>
    </xdr:from>
    <xdr:to>
      <xdr:col>19</xdr:col>
      <xdr:colOff>112395</xdr:colOff>
      <xdr:row>8</xdr:row>
      <xdr:rowOff>2296795</xdr:rowOff>
    </xdr:to>
    <xdr:pic>
      <xdr:nvPicPr>
        <xdr:cNvPr id="220" name="图片 219" descr="image_11"/>
        <xdr:cNvPicPr/>
      </xdr:nvPicPr>
      <xdr:blipFill>
        <a:blip r:embed="rId219"/>
        <a:stretch>
          <a:fillRect/>
        </a:stretch>
      </xdr:blipFill>
      <xdr:spPr>
        <a:xfrm>
          <a:off x="10982325" y="18856325"/>
          <a:ext cx="2160270" cy="2160270"/>
        </a:xfrm>
        <a:prstGeom prst="rect">
          <a:avLst/>
        </a:prstGeom>
      </xdr:spPr>
    </xdr:pic>
    <xdr:clientData/>
  </xdr:twoCellAnchor>
  <xdr:twoCellAnchor editAs="oneCell">
    <xdr:from>
      <xdr:col>16</xdr:col>
      <xdr:colOff>9525</xdr:colOff>
      <xdr:row>9</xdr:row>
      <xdr:rowOff>114935</xdr:rowOff>
    </xdr:from>
    <xdr:to>
      <xdr:col>19</xdr:col>
      <xdr:colOff>112395</xdr:colOff>
      <xdr:row>9</xdr:row>
      <xdr:rowOff>2275205</xdr:rowOff>
    </xdr:to>
    <xdr:pic>
      <xdr:nvPicPr>
        <xdr:cNvPr id="221" name="图片 220" descr="image_12"/>
        <xdr:cNvPicPr/>
      </xdr:nvPicPr>
      <xdr:blipFill>
        <a:blip r:embed="rId220"/>
        <a:stretch>
          <a:fillRect/>
        </a:stretch>
      </xdr:blipFill>
      <xdr:spPr>
        <a:xfrm>
          <a:off x="10982325" y="21174710"/>
          <a:ext cx="2160270" cy="2160270"/>
        </a:xfrm>
        <a:prstGeom prst="rect">
          <a:avLst/>
        </a:prstGeom>
      </xdr:spPr>
    </xdr:pic>
    <xdr:clientData/>
  </xdr:twoCellAnchor>
  <xdr:twoCellAnchor editAs="oneCell">
    <xdr:from>
      <xdr:col>16</xdr:col>
      <xdr:colOff>9525</xdr:colOff>
      <xdr:row>10</xdr:row>
      <xdr:rowOff>93345</xdr:rowOff>
    </xdr:from>
    <xdr:to>
      <xdr:col>19</xdr:col>
      <xdr:colOff>112395</xdr:colOff>
      <xdr:row>10</xdr:row>
      <xdr:rowOff>2253615</xdr:rowOff>
    </xdr:to>
    <xdr:pic>
      <xdr:nvPicPr>
        <xdr:cNvPr id="222" name="图片 221" descr="image_13"/>
        <xdr:cNvPicPr/>
      </xdr:nvPicPr>
      <xdr:blipFill>
        <a:blip r:embed="rId221"/>
        <a:stretch>
          <a:fillRect/>
        </a:stretch>
      </xdr:blipFill>
      <xdr:spPr>
        <a:xfrm>
          <a:off x="10982325" y="23493095"/>
          <a:ext cx="2160270" cy="2160270"/>
        </a:xfrm>
        <a:prstGeom prst="rect">
          <a:avLst/>
        </a:prstGeom>
      </xdr:spPr>
    </xdr:pic>
    <xdr:clientData/>
  </xdr:twoCellAnchor>
  <xdr:twoCellAnchor editAs="oneCell">
    <xdr:from>
      <xdr:col>16</xdr:col>
      <xdr:colOff>9525</xdr:colOff>
      <xdr:row>11</xdr:row>
      <xdr:rowOff>71755</xdr:rowOff>
    </xdr:from>
    <xdr:to>
      <xdr:col>19</xdr:col>
      <xdr:colOff>112395</xdr:colOff>
      <xdr:row>11</xdr:row>
      <xdr:rowOff>2232025</xdr:rowOff>
    </xdr:to>
    <xdr:pic>
      <xdr:nvPicPr>
        <xdr:cNvPr id="223" name="图片 222" descr="image_14"/>
        <xdr:cNvPicPr/>
      </xdr:nvPicPr>
      <xdr:blipFill>
        <a:blip r:embed="rId222"/>
        <a:stretch>
          <a:fillRect/>
        </a:stretch>
      </xdr:blipFill>
      <xdr:spPr>
        <a:xfrm>
          <a:off x="10982325" y="25811480"/>
          <a:ext cx="2160270" cy="2160270"/>
        </a:xfrm>
        <a:prstGeom prst="rect">
          <a:avLst/>
        </a:prstGeom>
      </xdr:spPr>
    </xdr:pic>
    <xdr:clientData/>
  </xdr:twoCellAnchor>
  <xdr:twoCellAnchor editAs="oneCell">
    <xdr:from>
      <xdr:col>16</xdr:col>
      <xdr:colOff>9525</xdr:colOff>
      <xdr:row>12</xdr:row>
      <xdr:rowOff>50165</xdr:rowOff>
    </xdr:from>
    <xdr:to>
      <xdr:col>19</xdr:col>
      <xdr:colOff>112395</xdr:colOff>
      <xdr:row>12</xdr:row>
      <xdr:rowOff>2210435</xdr:rowOff>
    </xdr:to>
    <xdr:pic>
      <xdr:nvPicPr>
        <xdr:cNvPr id="224" name="图片 223" descr="image_15"/>
        <xdr:cNvPicPr/>
      </xdr:nvPicPr>
      <xdr:blipFill>
        <a:blip r:embed="rId223"/>
        <a:stretch>
          <a:fillRect/>
        </a:stretch>
      </xdr:blipFill>
      <xdr:spPr>
        <a:xfrm>
          <a:off x="10982325" y="28129865"/>
          <a:ext cx="2160270" cy="2160270"/>
        </a:xfrm>
        <a:prstGeom prst="rect">
          <a:avLst/>
        </a:prstGeom>
      </xdr:spPr>
    </xdr:pic>
    <xdr:clientData/>
  </xdr:twoCellAnchor>
  <xdr:twoCellAnchor editAs="oneCell">
    <xdr:from>
      <xdr:col>16</xdr:col>
      <xdr:colOff>9525</xdr:colOff>
      <xdr:row>13</xdr:row>
      <xdr:rowOff>28575</xdr:rowOff>
    </xdr:from>
    <xdr:to>
      <xdr:col>19</xdr:col>
      <xdr:colOff>112395</xdr:colOff>
      <xdr:row>13</xdr:row>
      <xdr:rowOff>2188845</xdr:rowOff>
    </xdr:to>
    <xdr:pic>
      <xdr:nvPicPr>
        <xdr:cNvPr id="225" name="图片 224" descr="image_16"/>
        <xdr:cNvPicPr/>
      </xdr:nvPicPr>
      <xdr:blipFill>
        <a:blip r:embed="rId224"/>
        <a:stretch>
          <a:fillRect/>
        </a:stretch>
      </xdr:blipFill>
      <xdr:spPr>
        <a:xfrm>
          <a:off x="10982325" y="30448250"/>
          <a:ext cx="2160270" cy="2160270"/>
        </a:xfrm>
        <a:prstGeom prst="rect">
          <a:avLst/>
        </a:prstGeom>
      </xdr:spPr>
    </xdr:pic>
    <xdr:clientData/>
  </xdr:twoCellAnchor>
  <xdr:twoCellAnchor editAs="oneCell">
    <xdr:from>
      <xdr:col>16</xdr:col>
      <xdr:colOff>9525</xdr:colOff>
      <xdr:row>14</xdr:row>
      <xdr:rowOff>6985</xdr:rowOff>
    </xdr:from>
    <xdr:to>
      <xdr:col>19</xdr:col>
      <xdr:colOff>112395</xdr:colOff>
      <xdr:row>14</xdr:row>
      <xdr:rowOff>2167255</xdr:rowOff>
    </xdr:to>
    <xdr:pic>
      <xdr:nvPicPr>
        <xdr:cNvPr id="226" name="图片 225" descr="image_17"/>
        <xdr:cNvPicPr/>
      </xdr:nvPicPr>
      <xdr:blipFill>
        <a:blip r:embed="rId225"/>
        <a:stretch>
          <a:fillRect/>
        </a:stretch>
      </xdr:blipFill>
      <xdr:spPr>
        <a:xfrm>
          <a:off x="10982325" y="32766635"/>
          <a:ext cx="2160270" cy="2160270"/>
        </a:xfrm>
        <a:prstGeom prst="rect">
          <a:avLst/>
        </a:prstGeom>
      </xdr:spPr>
    </xdr:pic>
    <xdr:clientData/>
  </xdr:twoCellAnchor>
  <xdr:twoCellAnchor editAs="oneCell">
    <xdr:from>
      <xdr:col>16</xdr:col>
      <xdr:colOff>9525</xdr:colOff>
      <xdr:row>14</xdr:row>
      <xdr:rowOff>156845</xdr:rowOff>
    </xdr:from>
    <xdr:to>
      <xdr:col>19</xdr:col>
      <xdr:colOff>112395</xdr:colOff>
      <xdr:row>14</xdr:row>
      <xdr:rowOff>2317115</xdr:rowOff>
    </xdr:to>
    <xdr:pic>
      <xdr:nvPicPr>
        <xdr:cNvPr id="227" name="图片 226" descr="image_18"/>
        <xdr:cNvPicPr/>
      </xdr:nvPicPr>
      <xdr:blipFill>
        <a:blip r:embed="rId226"/>
        <a:stretch>
          <a:fillRect/>
        </a:stretch>
      </xdr:blipFill>
      <xdr:spPr>
        <a:xfrm>
          <a:off x="10982325" y="32916495"/>
          <a:ext cx="2160270" cy="2160270"/>
        </a:xfrm>
        <a:prstGeom prst="rect">
          <a:avLst/>
        </a:prstGeom>
      </xdr:spPr>
    </xdr:pic>
    <xdr:clientData/>
  </xdr:twoCellAnchor>
  <xdr:twoCellAnchor editAs="oneCell">
    <xdr:from>
      <xdr:col>16</xdr:col>
      <xdr:colOff>9525</xdr:colOff>
      <xdr:row>15</xdr:row>
      <xdr:rowOff>135255</xdr:rowOff>
    </xdr:from>
    <xdr:to>
      <xdr:col>19</xdr:col>
      <xdr:colOff>112395</xdr:colOff>
      <xdr:row>15</xdr:row>
      <xdr:rowOff>2295525</xdr:rowOff>
    </xdr:to>
    <xdr:pic>
      <xdr:nvPicPr>
        <xdr:cNvPr id="228" name="图片 227" descr="image_19"/>
        <xdr:cNvPicPr/>
      </xdr:nvPicPr>
      <xdr:blipFill>
        <a:blip r:embed="rId227"/>
        <a:stretch>
          <a:fillRect/>
        </a:stretch>
      </xdr:blipFill>
      <xdr:spPr>
        <a:xfrm>
          <a:off x="10982325" y="35234880"/>
          <a:ext cx="2160270" cy="2160270"/>
        </a:xfrm>
        <a:prstGeom prst="rect">
          <a:avLst/>
        </a:prstGeom>
      </xdr:spPr>
    </xdr:pic>
    <xdr:clientData/>
  </xdr:twoCellAnchor>
  <xdr:twoCellAnchor editAs="oneCell">
    <xdr:from>
      <xdr:col>16</xdr:col>
      <xdr:colOff>9525</xdr:colOff>
      <xdr:row>16</xdr:row>
      <xdr:rowOff>113665</xdr:rowOff>
    </xdr:from>
    <xdr:to>
      <xdr:col>19</xdr:col>
      <xdr:colOff>112395</xdr:colOff>
      <xdr:row>16</xdr:row>
      <xdr:rowOff>2273935</xdr:rowOff>
    </xdr:to>
    <xdr:pic>
      <xdr:nvPicPr>
        <xdr:cNvPr id="229" name="图片 228" descr="image_20"/>
        <xdr:cNvPicPr/>
      </xdr:nvPicPr>
      <xdr:blipFill>
        <a:blip r:embed="rId228"/>
        <a:stretch>
          <a:fillRect/>
        </a:stretch>
      </xdr:blipFill>
      <xdr:spPr>
        <a:xfrm>
          <a:off x="10982325" y="37553265"/>
          <a:ext cx="2160270" cy="2160270"/>
        </a:xfrm>
        <a:prstGeom prst="rect">
          <a:avLst/>
        </a:prstGeom>
      </xdr:spPr>
    </xdr:pic>
    <xdr:clientData/>
  </xdr:twoCellAnchor>
  <xdr:twoCellAnchor editAs="oneCell">
    <xdr:from>
      <xdr:col>16</xdr:col>
      <xdr:colOff>9525</xdr:colOff>
      <xdr:row>17</xdr:row>
      <xdr:rowOff>92075</xdr:rowOff>
    </xdr:from>
    <xdr:to>
      <xdr:col>19</xdr:col>
      <xdr:colOff>112395</xdr:colOff>
      <xdr:row>17</xdr:row>
      <xdr:rowOff>2252345</xdr:rowOff>
    </xdr:to>
    <xdr:pic>
      <xdr:nvPicPr>
        <xdr:cNvPr id="230" name="图片 229" descr="image_21"/>
        <xdr:cNvPicPr/>
      </xdr:nvPicPr>
      <xdr:blipFill>
        <a:blip r:embed="rId229"/>
        <a:stretch>
          <a:fillRect/>
        </a:stretch>
      </xdr:blipFill>
      <xdr:spPr>
        <a:xfrm>
          <a:off x="10982325" y="39871650"/>
          <a:ext cx="2160270" cy="2160270"/>
        </a:xfrm>
        <a:prstGeom prst="rect">
          <a:avLst/>
        </a:prstGeom>
      </xdr:spPr>
    </xdr:pic>
    <xdr:clientData/>
  </xdr:twoCellAnchor>
  <xdr:twoCellAnchor editAs="oneCell">
    <xdr:from>
      <xdr:col>16</xdr:col>
      <xdr:colOff>9525</xdr:colOff>
      <xdr:row>18</xdr:row>
      <xdr:rowOff>70485</xdr:rowOff>
    </xdr:from>
    <xdr:to>
      <xdr:col>19</xdr:col>
      <xdr:colOff>112395</xdr:colOff>
      <xdr:row>18</xdr:row>
      <xdr:rowOff>2230755</xdr:rowOff>
    </xdr:to>
    <xdr:pic>
      <xdr:nvPicPr>
        <xdr:cNvPr id="231" name="图片 230" descr="image_22"/>
        <xdr:cNvPicPr/>
      </xdr:nvPicPr>
      <xdr:blipFill>
        <a:blip r:embed="rId230"/>
        <a:stretch>
          <a:fillRect/>
        </a:stretch>
      </xdr:blipFill>
      <xdr:spPr>
        <a:xfrm>
          <a:off x="10982325" y="42190035"/>
          <a:ext cx="2160270" cy="2160270"/>
        </a:xfrm>
        <a:prstGeom prst="rect">
          <a:avLst/>
        </a:prstGeom>
      </xdr:spPr>
    </xdr:pic>
    <xdr:clientData/>
  </xdr:twoCellAnchor>
  <xdr:twoCellAnchor editAs="oneCell">
    <xdr:from>
      <xdr:col>16</xdr:col>
      <xdr:colOff>9525</xdr:colOff>
      <xdr:row>19</xdr:row>
      <xdr:rowOff>48895</xdr:rowOff>
    </xdr:from>
    <xdr:to>
      <xdr:col>19</xdr:col>
      <xdr:colOff>112395</xdr:colOff>
      <xdr:row>19</xdr:row>
      <xdr:rowOff>2209165</xdr:rowOff>
    </xdr:to>
    <xdr:pic>
      <xdr:nvPicPr>
        <xdr:cNvPr id="232" name="图片 231" descr="image_23"/>
        <xdr:cNvPicPr/>
      </xdr:nvPicPr>
      <xdr:blipFill>
        <a:blip r:embed="rId231"/>
        <a:stretch>
          <a:fillRect/>
        </a:stretch>
      </xdr:blipFill>
      <xdr:spPr>
        <a:xfrm>
          <a:off x="10982325" y="44508420"/>
          <a:ext cx="2160270" cy="2160270"/>
        </a:xfrm>
        <a:prstGeom prst="rect">
          <a:avLst/>
        </a:prstGeom>
      </xdr:spPr>
    </xdr:pic>
    <xdr:clientData/>
  </xdr:twoCellAnchor>
  <xdr:twoCellAnchor editAs="oneCell">
    <xdr:from>
      <xdr:col>16</xdr:col>
      <xdr:colOff>9525</xdr:colOff>
      <xdr:row>20</xdr:row>
      <xdr:rowOff>27305</xdr:rowOff>
    </xdr:from>
    <xdr:to>
      <xdr:col>19</xdr:col>
      <xdr:colOff>112395</xdr:colOff>
      <xdr:row>20</xdr:row>
      <xdr:rowOff>2187575</xdr:rowOff>
    </xdr:to>
    <xdr:pic>
      <xdr:nvPicPr>
        <xdr:cNvPr id="233" name="图片 232" descr="image_24"/>
        <xdr:cNvPicPr/>
      </xdr:nvPicPr>
      <xdr:blipFill>
        <a:blip r:embed="rId232"/>
        <a:stretch>
          <a:fillRect/>
        </a:stretch>
      </xdr:blipFill>
      <xdr:spPr>
        <a:xfrm>
          <a:off x="10982325" y="46826805"/>
          <a:ext cx="2160270" cy="2160270"/>
        </a:xfrm>
        <a:prstGeom prst="rect">
          <a:avLst/>
        </a:prstGeom>
      </xdr:spPr>
    </xdr:pic>
    <xdr:clientData/>
  </xdr:twoCellAnchor>
  <xdr:twoCellAnchor editAs="oneCell">
    <xdr:from>
      <xdr:col>16</xdr:col>
      <xdr:colOff>9525</xdr:colOff>
      <xdr:row>21</xdr:row>
      <xdr:rowOff>5715</xdr:rowOff>
    </xdr:from>
    <xdr:to>
      <xdr:col>19</xdr:col>
      <xdr:colOff>112395</xdr:colOff>
      <xdr:row>21</xdr:row>
      <xdr:rowOff>2165985</xdr:rowOff>
    </xdr:to>
    <xdr:pic>
      <xdr:nvPicPr>
        <xdr:cNvPr id="234" name="图片 233" descr="image_25"/>
        <xdr:cNvPicPr/>
      </xdr:nvPicPr>
      <xdr:blipFill>
        <a:blip r:embed="rId233"/>
        <a:stretch>
          <a:fillRect/>
        </a:stretch>
      </xdr:blipFill>
      <xdr:spPr>
        <a:xfrm>
          <a:off x="10982325" y="49145190"/>
          <a:ext cx="2160270" cy="2160270"/>
        </a:xfrm>
        <a:prstGeom prst="rect">
          <a:avLst/>
        </a:prstGeom>
      </xdr:spPr>
    </xdr:pic>
    <xdr:clientData/>
  </xdr:twoCellAnchor>
  <xdr:twoCellAnchor editAs="oneCell">
    <xdr:from>
      <xdr:col>16</xdr:col>
      <xdr:colOff>9525</xdr:colOff>
      <xdr:row>21</xdr:row>
      <xdr:rowOff>155575</xdr:rowOff>
    </xdr:from>
    <xdr:to>
      <xdr:col>19</xdr:col>
      <xdr:colOff>112395</xdr:colOff>
      <xdr:row>21</xdr:row>
      <xdr:rowOff>2315845</xdr:rowOff>
    </xdr:to>
    <xdr:pic>
      <xdr:nvPicPr>
        <xdr:cNvPr id="235" name="图片 234" descr="image_26"/>
        <xdr:cNvPicPr/>
      </xdr:nvPicPr>
      <xdr:blipFill>
        <a:blip r:embed="rId234"/>
        <a:stretch>
          <a:fillRect/>
        </a:stretch>
      </xdr:blipFill>
      <xdr:spPr>
        <a:xfrm>
          <a:off x="10982325" y="49295050"/>
          <a:ext cx="2160270" cy="2160270"/>
        </a:xfrm>
        <a:prstGeom prst="rect">
          <a:avLst/>
        </a:prstGeom>
      </xdr:spPr>
    </xdr:pic>
    <xdr:clientData/>
  </xdr:twoCellAnchor>
  <xdr:twoCellAnchor editAs="oneCell">
    <xdr:from>
      <xdr:col>16</xdr:col>
      <xdr:colOff>9525</xdr:colOff>
      <xdr:row>22</xdr:row>
      <xdr:rowOff>133985</xdr:rowOff>
    </xdr:from>
    <xdr:to>
      <xdr:col>19</xdr:col>
      <xdr:colOff>112395</xdr:colOff>
      <xdr:row>22</xdr:row>
      <xdr:rowOff>2294255</xdr:rowOff>
    </xdr:to>
    <xdr:pic>
      <xdr:nvPicPr>
        <xdr:cNvPr id="236" name="图片 235" descr="image_27"/>
        <xdr:cNvPicPr/>
      </xdr:nvPicPr>
      <xdr:blipFill>
        <a:blip r:embed="rId235"/>
        <a:stretch>
          <a:fillRect/>
        </a:stretch>
      </xdr:blipFill>
      <xdr:spPr>
        <a:xfrm>
          <a:off x="10982325" y="51613435"/>
          <a:ext cx="2160270" cy="2160270"/>
        </a:xfrm>
        <a:prstGeom prst="rect">
          <a:avLst/>
        </a:prstGeom>
      </xdr:spPr>
    </xdr:pic>
    <xdr:clientData/>
  </xdr:twoCellAnchor>
  <xdr:twoCellAnchor editAs="oneCell">
    <xdr:from>
      <xdr:col>16</xdr:col>
      <xdr:colOff>9525</xdr:colOff>
      <xdr:row>23</xdr:row>
      <xdr:rowOff>112395</xdr:rowOff>
    </xdr:from>
    <xdr:to>
      <xdr:col>19</xdr:col>
      <xdr:colOff>112395</xdr:colOff>
      <xdr:row>23</xdr:row>
      <xdr:rowOff>2272665</xdr:rowOff>
    </xdr:to>
    <xdr:pic>
      <xdr:nvPicPr>
        <xdr:cNvPr id="237" name="图片 236" descr="image_28"/>
        <xdr:cNvPicPr/>
      </xdr:nvPicPr>
      <xdr:blipFill>
        <a:blip r:embed="rId236"/>
        <a:stretch>
          <a:fillRect/>
        </a:stretch>
      </xdr:blipFill>
      <xdr:spPr>
        <a:xfrm>
          <a:off x="10982325" y="53931820"/>
          <a:ext cx="2160270" cy="2160270"/>
        </a:xfrm>
        <a:prstGeom prst="rect">
          <a:avLst/>
        </a:prstGeom>
      </xdr:spPr>
    </xdr:pic>
    <xdr:clientData/>
  </xdr:twoCellAnchor>
  <xdr:twoCellAnchor editAs="oneCell">
    <xdr:from>
      <xdr:col>16</xdr:col>
      <xdr:colOff>9525</xdr:colOff>
      <xdr:row>24</xdr:row>
      <xdr:rowOff>90805</xdr:rowOff>
    </xdr:from>
    <xdr:to>
      <xdr:col>19</xdr:col>
      <xdr:colOff>112395</xdr:colOff>
      <xdr:row>24</xdr:row>
      <xdr:rowOff>2251075</xdr:rowOff>
    </xdr:to>
    <xdr:pic>
      <xdr:nvPicPr>
        <xdr:cNvPr id="238" name="图片 237" descr="image_29"/>
        <xdr:cNvPicPr/>
      </xdr:nvPicPr>
      <xdr:blipFill>
        <a:blip r:embed="rId237"/>
        <a:stretch>
          <a:fillRect/>
        </a:stretch>
      </xdr:blipFill>
      <xdr:spPr>
        <a:xfrm>
          <a:off x="10982325" y="56250205"/>
          <a:ext cx="2160270" cy="2160270"/>
        </a:xfrm>
        <a:prstGeom prst="rect">
          <a:avLst/>
        </a:prstGeom>
      </xdr:spPr>
    </xdr:pic>
    <xdr:clientData/>
  </xdr:twoCellAnchor>
  <xdr:twoCellAnchor editAs="oneCell">
    <xdr:from>
      <xdr:col>16</xdr:col>
      <xdr:colOff>9525</xdr:colOff>
      <xdr:row>25</xdr:row>
      <xdr:rowOff>69215</xdr:rowOff>
    </xdr:from>
    <xdr:to>
      <xdr:col>19</xdr:col>
      <xdr:colOff>112395</xdr:colOff>
      <xdr:row>25</xdr:row>
      <xdr:rowOff>2229485</xdr:rowOff>
    </xdr:to>
    <xdr:pic>
      <xdr:nvPicPr>
        <xdr:cNvPr id="239" name="图片 238" descr="image_30"/>
        <xdr:cNvPicPr/>
      </xdr:nvPicPr>
      <xdr:blipFill>
        <a:blip r:embed="rId238"/>
        <a:stretch>
          <a:fillRect/>
        </a:stretch>
      </xdr:blipFill>
      <xdr:spPr>
        <a:xfrm>
          <a:off x="10982325" y="58568590"/>
          <a:ext cx="2160270" cy="2160270"/>
        </a:xfrm>
        <a:prstGeom prst="rect">
          <a:avLst/>
        </a:prstGeom>
      </xdr:spPr>
    </xdr:pic>
    <xdr:clientData/>
  </xdr:twoCellAnchor>
  <xdr:twoCellAnchor editAs="oneCell">
    <xdr:from>
      <xdr:col>16</xdr:col>
      <xdr:colOff>9525</xdr:colOff>
      <xdr:row>26</xdr:row>
      <xdr:rowOff>47625</xdr:rowOff>
    </xdr:from>
    <xdr:to>
      <xdr:col>19</xdr:col>
      <xdr:colOff>112395</xdr:colOff>
      <xdr:row>26</xdr:row>
      <xdr:rowOff>2207895</xdr:rowOff>
    </xdr:to>
    <xdr:pic>
      <xdr:nvPicPr>
        <xdr:cNvPr id="240" name="图片 239" descr="image_31"/>
        <xdr:cNvPicPr/>
      </xdr:nvPicPr>
      <xdr:blipFill>
        <a:blip r:embed="rId239"/>
        <a:stretch>
          <a:fillRect/>
        </a:stretch>
      </xdr:blipFill>
      <xdr:spPr>
        <a:xfrm>
          <a:off x="10982325" y="60886975"/>
          <a:ext cx="2160270" cy="2160270"/>
        </a:xfrm>
        <a:prstGeom prst="rect">
          <a:avLst/>
        </a:prstGeom>
      </xdr:spPr>
    </xdr:pic>
    <xdr:clientData/>
  </xdr:twoCellAnchor>
  <xdr:twoCellAnchor editAs="oneCell">
    <xdr:from>
      <xdr:col>16</xdr:col>
      <xdr:colOff>9525</xdr:colOff>
      <xdr:row>27</xdr:row>
      <xdr:rowOff>26035</xdr:rowOff>
    </xdr:from>
    <xdr:to>
      <xdr:col>19</xdr:col>
      <xdr:colOff>112395</xdr:colOff>
      <xdr:row>27</xdr:row>
      <xdr:rowOff>2186305</xdr:rowOff>
    </xdr:to>
    <xdr:pic>
      <xdr:nvPicPr>
        <xdr:cNvPr id="241" name="图片 240" descr="image_32"/>
        <xdr:cNvPicPr/>
      </xdr:nvPicPr>
      <xdr:blipFill>
        <a:blip r:embed="rId240"/>
        <a:stretch>
          <a:fillRect/>
        </a:stretch>
      </xdr:blipFill>
      <xdr:spPr>
        <a:xfrm>
          <a:off x="10982325" y="63205360"/>
          <a:ext cx="2160270" cy="2160270"/>
        </a:xfrm>
        <a:prstGeom prst="rect">
          <a:avLst/>
        </a:prstGeom>
      </xdr:spPr>
    </xdr:pic>
    <xdr:clientData/>
  </xdr:twoCellAnchor>
  <xdr:twoCellAnchor editAs="oneCell">
    <xdr:from>
      <xdr:col>16</xdr:col>
      <xdr:colOff>9525</xdr:colOff>
      <xdr:row>28</xdr:row>
      <xdr:rowOff>4445</xdr:rowOff>
    </xdr:from>
    <xdr:to>
      <xdr:col>19</xdr:col>
      <xdr:colOff>112395</xdr:colOff>
      <xdr:row>28</xdr:row>
      <xdr:rowOff>2164715</xdr:rowOff>
    </xdr:to>
    <xdr:pic>
      <xdr:nvPicPr>
        <xdr:cNvPr id="242" name="图片 241" descr="image_33"/>
        <xdr:cNvPicPr/>
      </xdr:nvPicPr>
      <xdr:blipFill>
        <a:blip r:embed="rId241"/>
        <a:stretch>
          <a:fillRect/>
        </a:stretch>
      </xdr:blipFill>
      <xdr:spPr>
        <a:xfrm>
          <a:off x="10982325" y="65523745"/>
          <a:ext cx="2160270" cy="2160270"/>
        </a:xfrm>
        <a:prstGeom prst="rect">
          <a:avLst/>
        </a:prstGeom>
      </xdr:spPr>
    </xdr:pic>
    <xdr:clientData/>
  </xdr:twoCellAnchor>
  <xdr:twoCellAnchor editAs="oneCell">
    <xdr:from>
      <xdr:col>16</xdr:col>
      <xdr:colOff>9525</xdr:colOff>
      <xdr:row>28</xdr:row>
      <xdr:rowOff>154305</xdr:rowOff>
    </xdr:from>
    <xdr:to>
      <xdr:col>19</xdr:col>
      <xdr:colOff>112395</xdr:colOff>
      <xdr:row>28</xdr:row>
      <xdr:rowOff>2314575</xdr:rowOff>
    </xdr:to>
    <xdr:pic>
      <xdr:nvPicPr>
        <xdr:cNvPr id="243" name="图片 242" descr="image_34"/>
        <xdr:cNvPicPr/>
      </xdr:nvPicPr>
      <xdr:blipFill>
        <a:blip r:embed="rId242"/>
        <a:stretch>
          <a:fillRect/>
        </a:stretch>
      </xdr:blipFill>
      <xdr:spPr>
        <a:xfrm>
          <a:off x="10982325" y="65673605"/>
          <a:ext cx="2160270" cy="2160270"/>
        </a:xfrm>
        <a:prstGeom prst="rect">
          <a:avLst/>
        </a:prstGeom>
      </xdr:spPr>
    </xdr:pic>
    <xdr:clientData/>
  </xdr:twoCellAnchor>
  <xdr:twoCellAnchor editAs="oneCell">
    <xdr:from>
      <xdr:col>16</xdr:col>
      <xdr:colOff>9525</xdr:colOff>
      <xdr:row>29</xdr:row>
      <xdr:rowOff>132715</xdr:rowOff>
    </xdr:from>
    <xdr:to>
      <xdr:col>19</xdr:col>
      <xdr:colOff>112395</xdr:colOff>
      <xdr:row>29</xdr:row>
      <xdr:rowOff>2292985</xdr:rowOff>
    </xdr:to>
    <xdr:pic>
      <xdr:nvPicPr>
        <xdr:cNvPr id="244" name="图片 243" descr="image_35"/>
        <xdr:cNvPicPr/>
      </xdr:nvPicPr>
      <xdr:blipFill>
        <a:blip r:embed="rId243"/>
        <a:stretch>
          <a:fillRect/>
        </a:stretch>
      </xdr:blipFill>
      <xdr:spPr>
        <a:xfrm>
          <a:off x="10982325" y="67991990"/>
          <a:ext cx="2160270" cy="2160270"/>
        </a:xfrm>
        <a:prstGeom prst="rect">
          <a:avLst/>
        </a:prstGeom>
      </xdr:spPr>
    </xdr:pic>
    <xdr:clientData/>
  </xdr:twoCellAnchor>
  <xdr:twoCellAnchor editAs="oneCell">
    <xdr:from>
      <xdr:col>16</xdr:col>
      <xdr:colOff>9525</xdr:colOff>
      <xdr:row>30</xdr:row>
      <xdr:rowOff>111125</xdr:rowOff>
    </xdr:from>
    <xdr:to>
      <xdr:col>19</xdr:col>
      <xdr:colOff>112395</xdr:colOff>
      <xdr:row>30</xdr:row>
      <xdr:rowOff>2271395</xdr:rowOff>
    </xdr:to>
    <xdr:pic>
      <xdr:nvPicPr>
        <xdr:cNvPr id="245" name="图片 244" descr="image_36"/>
        <xdr:cNvPicPr/>
      </xdr:nvPicPr>
      <xdr:blipFill>
        <a:blip r:embed="rId244"/>
        <a:stretch>
          <a:fillRect/>
        </a:stretch>
      </xdr:blipFill>
      <xdr:spPr>
        <a:xfrm>
          <a:off x="10982325" y="70310375"/>
          <a:ext cx="2160270" cy="2160270"/>
        </a:xfrm>
        <a:prstGeom prst="rect">
          <a:avLst/>
        </a:prstGeom>
      </xdr:spPr>
    </xdr:pic>
    <xdr:clientData/>
  </xdr:twoCellAnchor>
  <xdr:twoCellAnchor editAs="oneCell">
    <xdr:from>
      <xdr:col>16</xdr:col>
      <xdr:colOff>9525</xdr:colOff>
      <xdr:row>31</xdr:row>
      <xdr:rowOff>89535</xdr:rowOff>
    </xdr:from>
    <xdr:to>
      <xdr:col>19</xdr:col>
      <xdr:colOff>112395</xdr:colOff>
      <xdr:row>31</xdr:row>
      <xdr:rowOff>2249805</xdr:rowOff>
    </xdr:to>
    <xdr:pic>
      <xdr:nvPicPr>
        <xdr:cNvPr id="246" name="图片 245" descr="image_37"/>
        <xdr:cNvPicPr/>
      </xdr:nvPicPr>
      <xdr:blipFill>
        <a:blip r:embed="rId245"/>
        <a:stretch>
          <a:fillRect/>
        </a:stretch>
      </xdr:blipFill>
      <xdr:spPr>
        <a:xfrm>
          <a:off x="10982325" y="72628760"/>
          <a:ext cx="2160270" cy="2160270"/>
        </a:xfrm>
        <a:prstGeom prst="rect">
          <a:avLst/>
        </a:prstGeom>
      </xdr:spPr>
    </xdr:pic>
    <xdr:clientData/>
  </xdr:twoCellAnchor>
  <xdr:twoCellAnchor editAs="oneCell">
    <xdr:from>
      <xdr:col>16</xdr:col>
      <xdr:colOff>9525</xdr:colOff>
      <xdr:row>32</xdr:row>
      <xdr:rowOff>67945</xdr:rowOff>
    </xdr:from>
    <xdr:to>
      <xdr:col>19</xdr:col>
      <xdr:colOff>112395</xdr:colOff>
      <xdr:row>32</xdr:row>
      <xdr:rowOff>2228215</xdr:rowOff>
    </xdr:to>
    <xdr:pic>
      <xdr:nvPicPr>
        <xdr:cNvPr id="247" name="图片 246" descr="image_38"/>
        <xdr:cNvPicPr/>
      </xdr:nvPicPr>
      <xdr:blipFill>
        <a:blip r:embed="rId246"/>
        <a:stretch>
          <a:fillRect/>
        </a:stretch>
      </xdr:blipFill>
      <xdr:spPr>
        <a:xfrm>
          <a:off x="10982325" y="74947145"/>
          <a:ext cx="2160270" cy="2160270"/>
        </a:xfrm>
        <a:prstGeom prst="rect">
          <a:avLst/>
        </a:prstGeom>
      </xdr:spPr>
    </xdr:pic>
    <xdr:clientData/>
  </xdr:twoCellAnchor>
  <xdr:twoCellAnchor editAs="oneCell">
    <xdr:from>
      <xdr:col>16</xdr:col>
      <xdr:colOff>9525</xdr:colOff>
      <xdr:row>33</xdr:row>
      <xdr:rowOff>46355</xdr:rowOff>
    </xdr:from>
    <xdr:to>
      <xdr:col>19</xdr:col>
      <xdr:colOff>112395</xdr:colOff>
      <xdr:row>33</xdr:row>
      <xdr:rowOff>2206625</xdr:rowOff>
    </xdr:to>
    <xdr:pic>
      <xdr:nvPicPr>
        <xdr:cNvPr id="248" name="图片 247" descr="image_39"/>
        <xdr:cNvPicPr/>
      </xdr:nvPicPr>
      <xdr:blipFill>
        <a:blip r:embed="rId247"/>
        <a:stretch>
          <a:fillRect/>
        </a:stretch>
      </xdr:blipFill>
      <xdr:spPr>
        <a:xfrm>
          <a:off x="10982325" y="77265530"/>
          <a:ext cx="2160270" cy="2160270"/>
        </a:xfrm>
        <a:prstGeom prst="rect">
          <a:avLst/>
        </a:prstGeom>
      </xdr:spPr>
    </xdr:pic>
    <xdr:clientData/>
  </xdr:twoCellAnchor>
  <xdr:twoCellAnchor editAs="oneCell">
    <xdr:from>
      <xdr:col>16</xdr:col>
      <xdr:colOff>9525</xdr:colOff>
      <xdr:row>34</xdr:row>
      <xdr:rowOff>24765</xdr:rowOff>
    </xdr:from>
    <xdr:to>
      <xdr:col>19</xdr:col>
      <xdr:colOff>112395</xdr:colOff>
      <xdr:row>34</xdr:row>
      <xdr:rowOff>2185035</xdr:rowOff>
    </xdr:to>
    <xdr:pic>
      <xdr:nvPicPr>
        <xdr:cNvPr id="249" name="图片 248" descr="image_40"/>
        <xdr:cNvPicPr/>
      </xdr:nvPicPr>
      <xdr:blipFill>
        <a:blip r:embed="rId248"/>
        <a:stretch>
          <a:fillRect/>
        </a:stretch>
      </xdr:blipFill>
      <xdr:spPr>
        <a:xfrm>
          <a:off x="10982325" y="79583915"/>
          <a:ext cx="2160270" cy="2160270"/>
        </a:xfrm>
        <a:prstGeom prst="rect">
          <a:avLst/>
        </a:prstGeom>
      </xdr:spPr>
    </xdr:pic>
    <xdr:clientData/>
  </xdr:twoCellAnchor>
  <xdr:twoCellAnchor editAs="oneCell">
    <xdr:from>
      <xdr:col>20</xdr:col>
      <xdr:colOff>9525</xdr:colOff>
      <xdr:row>0</xdr:row>
      <xdr:rowOff>9525</xdr:rowOff>
    </xdr:from>
    <xdr:to>
      <xdr:col>23</xdr:col>
      <xdr:colOff>112395</xdr:colOff>
      <xdr:row>0</xdr:row>
      <xdr:rowOff>2169795</xdr:rowOff>
    </xdr:to>
    <xdr:pic>
      <xdr:nvPicPr>
        <xdr:cNvPr id="250" name="图片 249" descr="image_1"/>
        <xdr:cNvPicPr/>
      </xdr:nvPicPr>
      <xdr:blipFill>
        <a:blip r:embed="rId249"/>
        <a:stretch>
          <a:fillRect/>
        </a:stretch>
      </xdr:blipFill>
      <xdr:spPr>
        <a:xfrm>
          <a:off x="13725525" y="9525"/>
          <a:ext cx="2160270" cy="2160270"/>
        </a:xfrm>
        <a:prstGeom prst="rect">
          <a:avLst/>
        </a:prstGeom>
      </xdr:spPr>
    </xdr:pic>
    <xdr:clientData/>
  </xdr:twoCellAnchor>
  <xdr:twoCellAnchor editAs="oneCell">
    <xdr:from>
      <xdr:col>20</xdr:col>
      <xdr:colOff>9525</xdr:colOff>
      <xdr:row>0</xdr:row>
      <xdr:rowOff>159385</xdr:rowOff>
    </xdr:from>
    <xdr:to>
      <xdr:col>23</xdr:col>
      <xdr:colOff>112395</xdr:colOff>
      <xdr:row>0</xdr:row>
      <xdr:rowOff>2319655</xdr:rowOff>
    </xdr:to>
    <xdr:pic>
      <xdr:nvPicPr>
        <xdr:cNvPr id="251" name="图片 250" descr="image_2"/>
        <xdr:cNvPicPr/>
      </xdr:nvPicPr>
      <xdr:blipFill>
        <a:blip r:embed="rId250"/>
        <a:stretch>
          <a:fillRect/>
        </a:stretch>
      </xdr:blipFill>
      <xdr:spPr>
        <a:xfrm>
          <a:off x="13725525" y="159385"/>
          <a:ext cx="2160270" cy="2160270"/>
        </a:xfrm>
        <a:prstGeom prst="rect">
          <a:avLst/>
        </a:prstGeom>
      </xdr:spPr>
    </xdr:pic>
    <xdr:clientData/>
  </xdr:twoCellAnchor>
  <xdr:twoCellAnchor editAs="oneCell">
    <xdr:from>
      <xdr:col>20</xdr:col>
      <xdr:colOff>9525</xdr:colOff>
      <xdr:row>1</xdr:row>
      <xdr:rowOff>137795</xdr:rowOff>
    </xdr:from>
    <xdr:to>
      <xdr:col>23</xdr:col>
      <xdr:colOff>112395</xdr:colOff>
      <xdr:row>1</xdr:row>
      <xdr:rowOff>2298065</xdr:rowOff>
    </xdr:to>
    <xdr:pic>
      <xdr:nvPicPr>
        <xdr:cNvPr id="252" name="图片 251" descr="image_3"/>
        <xdr:cNvPicPr/>
      </xdr:nvPicPr>
      <xdr:blipFill>
        <a:blip r:embed="rId251"/>
        <a:stretch>
          <a:fillRect/>
        </a:stretch>
      </xdr:blipFill>
      <xdr:spPr>
        <a:xfrm>
          <a:off x="13725525" y="2477770"/>
          <a:ext cx="2160270" cy="2160270"/>
        </a:xfrm>
        <a:prstGeom prst="rect">
          <a:avLst/>
        </a:prstGeom>
      </xdr:spPr>
    </xdr:pic>
    <xdr:clientData/>
  </xdr:twoCellAnchor>
  <xdr:twoCellAnchor editAs="oneCell">
    <xdr:from>
      <xdr:col>20</xdr:col>
      <xdr:colOff>9525</xdr:colOff>
      <xdr:row>2</xdr:row>
      <xdr:rowOff>116205</xdr:rowOff>
    </xdr:from>
    <xdr:to>
      <xdr:col>23</xdr:col>
      <xdr:colOff>112395</xdr:colOff>
      <xdr:row>2</xdr:row>
      <xdr:rowOff>2276475</xdr:rowOff>
    </xdr:to>
    <xdr:pic>
      <xdr:nvPicPr>
        <xdr:cNvPr id="253" name="图片 252" descr="image_4"/>
        <xdr:cNvPicPr/>
      </xdr:nvPicPr>
      <xdr:blipFill>
        <a:blip r:embed="rId252"/>
        <a:stretch>
          <a:fillRect/>
        </a:stretch>
      </xdr:blipFill>
      <xdr:spPr>
        <a:xfrm>
          <a:off x="13725525" y="4796155"/>
          <a:ext cx="2160270" cy="2160270"/>
        </a:xfrm>
        <a:prstGeom prst="rect">
          <a:avLst/>
        </a:prstGeom>
      </xdr:spPr>
    </xdr:pic>
    <xdr:clientData/>
  </xdr:twoCellAnchor>
  <xdr:twoCellAnchor editAs="oneCell">
    <xdr:from>
      <xdr:col>20</xdr:col>
      <xdr:colOff>9525</xdr:colOff>
      <xdr:row>3</xdr:row>
      <xdr:rowOff>94615</xdr:rowOff>
    </xdr:from>
    <xdr:to>
      <xdr:col>23</xdr:col>
      <xdr:colOff>112395</xdr:colOff>
      <xdr:row>3</xdr:row>
      <xdr:rowOff>2254885</xdr:rowOff>
    </xdr:to>
    <xdr:pic>
      <xdr:nvPicPr>
        <xdr:cNvPr id="254" name="图片 253" descr="image_5"/>
        <xdr:cNvPicPr/>
      </xdr:nvPicPr>
      <xdr:blipFill>
        <a:blip r:embed="rId253"/>
        <a:stretch>
          <a:fillRect/>
        </a:stretch>
      </xdr:blipFill>
      <xdr:spPr>
        <a:xfrm>
          <a:off x="13725525" y="7114540"/>
          <a:ext cx="2160270" cy="2160270"/>
        </a:xfrm>
        <a:prstGeom prst="rect">
          <a:avLst/>
        </a:prstGeom>
      </xdr:spPr>
    </xdr:pic>
    <xdr:clientData/>
  </xdr:twoCellAnchor>
  <xdr:twoCellAnchor editAs="oneCell">
    <xdr:from>
      <xdr:col>20</xdr:col>
      <xdr:colOff>9525</xdr:colOff>
      <xdr:row>4</xdr:row>
      <xdr:rowOff>73025</xdr:rowOff>
    </xdr:from>
    <xdr:to>
      <xdr:col>23</xdr:col>
      <xdr:colOff>112395</xdr:colOff>
      <xdr:row>4</xdr:row>
      <xdr:rowOff>2233295</xdr:rowOff>
    </xdr:to>
    <xdr:pic>
      <xdr:nvPicPr>
        <xdr:cNvPr id="255" name="图片 254" descr="image_6"/>
        <xdr:cNvPicPr/>
      </xdr:nvPicPr>
      <xdr:blipFill>
        <a:blip r:embed="rId254"/>
        <a:stretch>
          <a:fillRect/>
        </a:stretch>
      </xdr:blipFill>
      <xdr:spPr>
        <a:xfrm>
          <a:off x="13725525" y="9432925"/>
          <a:ext cx="2160270" cy="2160270"/>
        </a:xfrm>
        <a:prstGeom prst="rect">
          <a:avLst/>
        </a:prstGeom>
      </xdr:spPr>
    </xdr:pic>
    <xdr:clientData/>
  </xdr:twoCellAnchor>
  <xdr:twoCellAnchor editAs="oneCell">
    <xdr:from>
      <xdr:col>20</xdr:col>
      <xdr:colOff>9525</xdr:colOff>
      <xdr:row>5</xdr:row>
      <xdr:rowOff>51435</xdr:rowOff>
    </xdr:from>
    <xdr:to>
      <xdr:col>23</xdr:col>
      <xdr:colOff>112395</xdr:colOff>
      <xdr:row>5</xdr:row>
      <xdr:rowOff>2211705</xdr:rowOff>
    </xdr:to>
    <xdr:pic>
      <xdr:nvPicPr>
        <xdr:cNvPr id="256" name="图片 255" descr="image_7"/>
        <xdr:cNvPicPr/>
      </xdr:nvPicPr>
      <xdr:blipFill>
        <a:blip r:embed="rId255"/>
        <a:stretch>
          <a:fillRect/>
        </a:stretch>
      </xdr:blipFill>
      <xdr:spPr>
        <a:xfrm>
          <a:off x="13725525" y="11751310"/>
          <a:ext cx="2160270" cy="2160270"/>
        </a:xfrm>
        <a:prstGeom prst="rect">
          <a:avLst/>
        </a:prstGeom>
      </xdr:spPr>
    </xdr:pic>
    <xdr:clientData/>
  </xdr:twoCellAnchor>
  <xdr:twoCellAnchor editAs="oneCell">
    <xdr:from>
      <xdr:col>20</xdr:col>
      <xdr:colOff>9525</xdr:colOff>
      <xdr:row>6</xdr:row>
      <xdr:rowOff>29845</xdr:rowOff>
    </xdr:from>
    <xdr:to>
      <xdr:col>23</xdr:col>
      <xdr:colOff>112395</xdr:colOff>
      <xdr:row>6</xdr:row>
      <xdr:rowOff>2190115</xdr:rowOff>
    </xdr:to>
    <xdr:pic>
      <xdr:nvPicPr>
        <xdr:cNvPr id="257" name="图片 256" descr="image_8"/>
        <xdr:cNvPicPr/>
      </xdr:nvPicPr>
      <xdr:blipFill>
        <a:blip r:embed="rId256"/>
        <a:stretch>
          <a:fillRect/>
        </a:stretch>
      </xdr:blipFill>
      <xdr:spPr>
        <a:xfrm>
          <a:off x="13725525" y="14069695"/>
          <a:ext cx="2160270" cy="2160270"/>
        </a:xfrm>
        <a:prstGeom prst="rect">
          <a:avLst/>
        </a:prstGeom>
      </xdr:spPr>
    </xdr:pic>
    <xdr:clientData/>
  </xdr:twoCellAnchor>
  <xdr:twoCellAnchor editAs="oneCell">
    <xdr:from>
      <xdr:col>20</xdr:col>
      <xdr:colOff>9525</xdr:colOff>
      <xdr:row>7</xdr:row>
      <xdr:rowOff>8255</xdr:rowOff>
    </xdr:from>
    <xdr:to>
      <xdr:col>23</xdr:col>
      <xdr:colOff>112395</xdr:colOff>
      <xdr:row>7</xdr:row>
      <xdr:rowOff>2168525</xdr:rowOff>
    </xdr:to>
    <xdr:pic>
      <xdr:nvPicPr>
        <xdr:cNvPr id="258" name="图片 257" descr="image_9"/>
        <xdr:cNvPicPr/>
      </xdr:nvPicPr>
      <xdr:blipFill>
        <a:blip r:embed="rId257"/>
        <a:stretch>
          <a:fillRect/>
        </a:stretch>
      </xdr:blipFill>
      <xdr:spPr>
        <a:xfrm>
          <a:off x="13725525" y="16388080"/>
          <a:ext cx="2160270" cy="2160270"/>
        </a:xfrm>
        <a:prstGeom prst="rect">
          <a:avLst/>
        </a:prstGeom>
      </xdr:spPr>
    </xdr:pic>
    <xdr:clientData/>
  </xdr:twoCellAnchor>
  <xdr:twoCellAnchor editAs="oneCell">
    <xdr:from>
      <xdr:col>20</xdr:col>
      <xdr:colOff>9525</xdr:colOff>
      <xdr:row>7</xdr:row>
      <xdr:rowOff>158115</xdr:rowOff>
    </xdr:from>
    <xdr:to>
      <xdr:col>23</xdr:col>
      <xdr:colOff>112395</xdr:colOff>
      <xdr:row>7</xdr:row>
      <xdr:rowOff>2318385</xdr:rowOff>
    </xdr:to>
    <xdr:pic>
      <xdr:nvPicPr>
        <xdr:cNvPr id="259" name="图片 258" descr="image_10"/>
        <xdr:cNvPicPr/>
      </xdr:nvPicPr>
      <xdr:blipFill>
        <a:blip r:embed="rId258"/>
        <a:stretch>
          <a:fillRect/>
        </a:stretch>
      </xdr:blipFill>
      <xdr:spPr>
        <a:xfrm>
          <a:off x="13725525" y="16537940"/>
          <a:ext cx="2160270" cy="2160270"/>
        </a:xfrm>
        <a:prstGeom prst="rect">
          <a:avLst/>
        </a:prstGeom>
      </xdr:spPr>
    </xdr:pic>
    <xdr:clientData/>
  </xdr:twoCellAnchor>
  <xdr:twoCellAnchor editAs="oneCell">
    <xdr:from>
      <xdr:col>20</xdr:col>
      <xdr:colOff>9525</xdr:colOff>
      <xdr:row>8</xdr:row>
      <xdr:rowOff>136525</xdr:rowOff>
    </xdr:from>
    <xdr:to>
      <xdr:col>23</xdr:col>
      <xdr:colOff>112395</xdr:colOff>
      <xdr:row>8</xdr:row>
      <xdr:rowOff>2296795</xdr:rowOff>
    </xdr:to>
    <xdr:pic>
      <xdr:nvPicPr>
        <xdr:cNvPr id="260" name="图片 259" descr="image_11"/>
        <xdr:cNvPicPr/>
      </xdr:nvPicPr>
      <xdr:blipFill>
        <a:blip r:embed="rId259"/>
        <a:stretch>
          <a:fillRect/>
        </a:stretch>
      </xdr:blipFill>
      <xdr:spPr>
        <a:xfrm>
          <a:off x="13725525" y="18856325"/>
          <a:ext cx="2160270" cy="2160270"/>
        </a:xfrm>
        <a:prstGeom prst="rect">
          <a:avLst/>
        </a:prstGeom>
      </xdr:spPr>
    </xdr:pic>
    <xdr:clientData/>
  </xdr:twoCellAnchor>
  <xdr:twoCellAnchor editAs="oneCell">
    <xdr:from>
      <xdr:col>20</xdr:col>
      <xdr:colOff>9525</xdr:colOff>
      <xdr:row>9</xdr:row>
      <xdr:rowOff>114935</xdr:rowOff>
    </xdr:from>
    <xdr:to>
      <xdr:col>23</xdr:col>
      <xdr:colOff>112395</xdr:colOff>
      <xdr:row>9</xdr:row>
      <xdr:rowOff>2275205</xdr:rowOff>
    </xdr:to>
    <xdr:pic>
      <xdr:nvPicPr>
        <xdr:cNvPr id="261" name="图片 260" descr="image_12"/>
        <xdr:cNvPicPr/>
      </xdr:nvPicPr>
      <xdr:blipFill>
        <a:blip r:embed="rId260"/>
        <a:stretch>
          <a:fillRect/>
        </a:stretch>
      </xdr:blipFill>
      <xdr:spPr>
        <a:xfrm>
          <a:off x="13725525" y="21174710"/>
          <a:ext cx="2160270" cy="2160270"/>
        </a:xfrm>
        <a:prstGeom prst="rect">
          <a:avLst/>
        </a:prstGeom>
      </xdr:spPr>
    </xdr:pic>
    <xdr:clientData/>
  </xdr:twoCellAnchor>
  <xdr:twoCellAnchor editAs="oneCell">
    <xdr:from>
      <xdr:col>20</xdr:col>
      <xdr:colOff>9525</xdr:colOff>
      <xdr:row>10</xdr:row>
      <xdr:rowOff>93345</xdr:rowOff>
    </xdr:from>
    <xdr:to>
      <xdr:col>23</xdr:col>
      <xdr:colOff>112395</xdr:colOff>
      <xdr:row>10</xdr:row>
      <xdr:rowOff>2253615</xdr:rowOff>
    </xdr:to>
    <xdr:pic>
      <xdr:nvPicPr>
        <xdr:cNvPr id="262" name="图片 261" descr="image_13"/>
        <xdr:cNvPicPr/>
      </xdr:nvPicPr>
      <xdr:blipFill>
        <a:blip r:embed="rId261"/>
        <a:stretch>
          <a:fillRect/>
        </a:stretch>
      </xdr:blipFill>
      <xdr:spPr>
        <a:xfrm>
          <a:off x="13725525" y="23493095"/>
          <a:ext cx="2160270" cy="2160270"/>
        </a:xfrm>
        <a:prstGeom prst="rect">
          <a:avLst/>
        </a:prstGeom>
      </xdr:spPr>
    </xdr:pic>
    <xdr:clientData/>
  </xdr:twoCellAnchor>
  <xdr:twoCellAnchor editAs="oneCell">
    <xdr:from>
      <xdr:col>20</xdr:col>
      <xdr:colOff>9525</xdr:colOff>
      <xdr:row>11</xdr:row>
      <xdr:rowOff>71755</xdr:rowOff>
    </xdr:from>
    <xdr:to>
      <xdr:col>23</xdr:col>
      <xdr:colOff>112395</xdr:colOff>
      <xdr:row>11</xdr:row>
      <xdr:rowOff>2232025</xdr:rowOff>
    </xdr:to>
    <xdr:pic>
      <xdr:nvPicPr>
        <xdr:cNvPr id="263" name="图片 262" descr="image_14"/>
        <xdr:cNvPicPr/>
      </xdr:nvPicPr>
      <xdr:blipFill>
        <a:blip r:embed="rId262"/>
        <a:stretch>
          <a:fillRect/>
        </a:stretch>
      </xdr:blipFill>
      <xdr:spPr>
        <a:xfrm>
          <a:off x="13725525" y="25811480"/>
          <a:ext cx="2160270" cy="2160270"/>
        </a:xfrm>
        <a:prstGeom prst="rect">
          <a:avLst/>
        </a:prstGeom>
      </xdr:spPr>
    </xdr:pic>
    <xdr:clientData/>
  </xdr:twoCellAnchor>
  <xdr:twoCellAnchor editAs="oneCell">
    <xdr:from>
      <xdr:col>20</xdr:col>
      <xdr:colOff>9525</xdr:colOff>
      <xdr:row>12</xdr:row>
      <xdr:rowOff>50165</xdr:rowOff>
    </xdr:from>
    <xdr:to>
      <xdr:col>23</xdr:col>
      <xdr:colOff>112395</xdr:colOff>
      <xdr:row>12</xdr:row>
      <xdr:rowOff>2210435</xdr:rowOff>
    </xdr:to>
    <xdr:pic>
      <xdr:nvPicPr>
        <xdr:cNvPr id="264" name="图片 263" descr="image_15"/>
        <xdr:cNvPicPr/>
      </xdr:nvPicPr>
      <xdr:blipFill>
        <a:blip r:embed="rId263"/>
        <a:stretch>
          <a:fillRect/>
        </a:stretch>
      </xdr:blipFill>
      <xdr:spPr>
        <a:xfrm>
          <a:off x="13725525" y="28129865"/>
          <a:ext cx="2160270" cy="2160270"/>
        </a:xfrm>
        <a:prstGeom prst="rect">
          <a:avLst/>
        </a:prstGeom>
      </xdr:spPr>
    </xdr:pic>
    <xdr:clientData/>
  </xdr:twoCellAnchor>
  <xdr:twoCellAnchor editAs="oneCell">
    <xdr:from>
      <xdr:col>20</xdr:col>
      <xdr:colOff>9525</xdr:colOff>
      <xdr:row>13</xdr:row>
      <xdr:rowOff>28575</xdr:rowOff>
    </xdr:from>
    <xdr:to>
      <xdr:col>23</xdr:col>
      <xdr:colOff>112395</xdr:colOff>
      <xdr:row>13</xdr:row>
      <xdr:rowOff>2188845</xdr:rowOff>
    </xdr:to>
    <xdr:pic>
      <xdr:nvPicPr>
        <xdr:cNvPr id="265" name="图片 264" descr="image_16"/>
        <xdr:cNvPicPr/>
      </xdr:nvPicPr>
      <xdr:blipFill>
        <a:blip r:embed="rId264"/>
        <a:stretch>
          <a:fillRect/>
        </a:stretch>
      </xdr:blipFill>
      <xdr:spPr>
        <a:xfrm>
          <a:off x="13725525" y="30448250"/>
          <a:ext cx="2160270" cy="2160270"/>
        </a:xfrm>
        <a:prstGeom prst="rect">
          <a:avLst/>
        </a:prstGeom>
      </xdr:spPr>
    </xdr:pic>
    <xdr:clientData/>
  </xdr:twoCellAnchor>
  <xdr:twoCellAnchor editAs="oneCell">
    <xdr:from>
      <xdr:col>20</xdr:col>
      <xdr:colOff>9525</xdr:colOff>
      <xdr:row>14</xdr:row>
      <xdr:rowOff>6985</xdr:rowOff>
    </xdr:from>
    <xdr:to>
      <xdr:col>23</xdr:col>
      <xdr:colOff>112395</xdr:colOff>
      <xdr:row>14</xdr:row>
      <xdr:rowOff>2167255</xdr:rowOff>
    </xdr:to>
    <xdr:pic>
      <xdr:nvPicPr>
        <xdr:cNvPr id="266" name="图片 265" descr="image_17"/>
        <xdr:cNvPicPr/>
      </xdr:nvPicPr>
      <xdr:blipFill>
        <a:blip r:embed="rId265"/>
        <a:stretch>
          <a:fillRect/>
        </a:stretch>
      </xdr:blipFill>
      <xdr:spPr>
        <a:xfrm>
          <a:off x="13725525" y="32766635"/>
          <a:ext cx="2160270" cy="2160270"/>
        </a:xfrm>
        <a:prstGeom prst="rect">
          <a:avLst/>
        </a:prstGeom>
      </xdr:spPr>
    </xdr:pic>
    <xdr:clientData/>
  </xdr:twoCellAnchor>
  <xdr:twoCellAnchor editAs="oneCell">
    <xdr:from>
      <xdr:col>20</xdr:col>
      <xdr:colOff>9525</xdr:colOff>
      <xdr:row>14</xdr:row>
      <xdr:rowOff>156845</xdr:rowOff>
    </xdr:from>
    <xdr:to>
      <xdr:col>23</xdr:col>
      <xdr:colOff>112395</xdr:colOff>
      <xdr:row>14</xdr:row>
      <xdr:rowOff>2317115</xdr:rowOff>
    </xdr:to>
    <xdr:pic>
      <xdr:nvPicPr>
        <xdr:cNvPr id="267" name="图片 266" descr="image_18"/>
        <xdr:cNvPicPr/>
      </xdr:nvPicPr>
      <xdr:blipFill>
        <a:blip r:embed="rId266"/>
        <a:stretch>
          <a:fillRect/>
        </a:stretch>
      </xdr:blipFill>
      <xdr:spPr>
        <a:xfrm>
          <a:off x="13725525" y="32916495"/>
          <a:ext cx="2160270" cy="2160270"/>
        </a:xfrm>
        <a:prstGeom prst="rect">
          <a:avLst/>
        </a:prstGeom>
      </xdr:spPr>
    </xdr:pic>
    <xdr:clientData/>
  </xdr:twoCellAnchor>
  <xdr:twoCellAnchor editAs="oneCell">
    <xdr:from>
      <xdr:col>20</xdr:col>
      <xdr:colOff>9525</xdr:colOff>
      <xdr:row>15</xdr:row>
      <xdr:rowOff>135255</xdr:rowOff>
    </xdr:from>
    <xdr:to>
      <xdr:col>23</xdr:col>
      <xdr:colOff>112395</xdr:colOff>
      <xdr:row>15</xdr:row>
      <xdr:rowOff>2295525</xdr:rowOff>
    </xdr:to>
    <xdr:pic>
      <xdr:nvPicPr>
        <xdr:cNvPr id="268" name="图片 267" descr="image_19"/>
        <xdr:cNvPicPr/>
      </xdr:nvPicPr>
      <xdr:blipFill>
        <a:blip r:embed="rId267"/>
        <a:stretch>
          <a:fillRect/>
        </a:stretch>
      </xdr:blipFill>
      <xdr:spPr>
        <a:xfrm>
          <a:off x="13725525" y="35234880"/>
          <a:ext cx="2160270" cy="2160270"/>
        </a:xfrm>
        <a:prstGeom prst="rect">
          <a:avLst/>
        </a:prstGeom>
      </xdr:spPr>
    </xdr:pic>
    <xdr:clientData/>
  </xdr:twoCellAnchor>
  <xdr:twoCellAnchor editAs="oneCell">
    <xdr:from>
      <xdr:col>20</xdr:col>
      <xdr:colOff>9525</xdr:colOff>
      <xdr:row>16</xdr:row>
      <xdr:rowOff>113665</xdr:rowOff>
    </xdr:from>
    <xdr:to>
      <xdr:col>23</xdr:col>
      <xdr:colOff>112395</xdr:colOff>
      <xdr:row>16</xdr:row>
      <xdr:rowOff>2273935</xdr:rowOff>
    </xdr:to>
    <xdr:pic>
      <xdr:nvPicPr>
        <xdr:cNvPr id="269" name="图片 268" descr="image_20"/>
        <xdr:cNvPicPr/>
      </xdr:nvPicPr>
      <xdr:blipFill>
        <a:blip r:embed="rId268"/>
        <a:stretch>
          <a:fillRect/>
        </a:stretch>
      </xdr:blipFill>
      <xdr:spPr>
        <a:xfrm>
          <a:off x="13725525" y="37553265"/>
          <a:ext cx="2160270" cy="2160270"/>
        </a:xfrm>
        <a:prstGeom prst="rect">
          <a:avLst/>
        </a:prstGeom>
      </xdr:spPr>
    </xdr:pic>
    <xdr:clientData/>
  </xdr:twoCellAnchor>
  <xdr:twoCellAnchor editAs="oneCell">
    <xdr:from>
      <xdr:col>20</xdr:col>
      <xdr:colOff>9525</xdr:colOff>
      <xdr:row>17</xdr:row>
      <xdr:rowOff>92075</xdr:rowOff>
    </xdr:from>
    <xdr:to>
      <xdr:col>23</xdr:col>
      <xdr:colOff>112395</xdr:colOff>
      <xdr:row>17</xdr:row>
      <xdr:rowOff>2252345</xdr:rowOff>
    </xdr:to>
    <xdr:pic>
      <xdr:nvPicPr>
        <xdr:cNvPr id="270" name="图片 269" descr="image_21"/>
        <xdr:cNvPicPr/>
      </xdr:nvPicPr>
      <xdr:blipFill>
        <a:blip r:embed="rId269"/>
        <a:stretch>
          <a:fillRect/>
        </a:stretch>
      </xdr:blipFill>
      <xdr:spPr>
        <a:xfrm>
          <a:off x="13725525" y="39871650"/>
          <a:ext cx="2160270" cy="2160270"/>
        </a:xfrm>
        <a:prstGeom prst="rect">
          <a:avLst/>
        </a:prstGeom>
      </xdr:spPr>
    </xdr:pic>
    <xdr:clientData/>
  </xdr:twoCellAnchor>
  <xdr:twoCellAnchor editAs="oneCell">
    <xdr:from>
      <xdr:col>20</xdr:col>
      <xdr:colOff>9525</xdr:colOff>
      <xdr:row>18</xdr:row>
      <xdr:rowOff>70485</xdr:rowOff>
    </xdr:from>
    <xdr:to>
      <xdr:col>23</xdr:col>
      <xdr:colOff>112395</xdr:colOff>
      <xdr:row>18</xdr:row>
      <xdr:rowOff>2230755</xdr:rowOff>
    </xdr:to>
    <xdr:pic>
      <xdr:nvPicPr>
        <xdr:cNvPr id="271" name="图片 270" descr="image_22"/>
        <xdr:cNvPicPr/>
      </xdr:nvPicPr>
      <xdr:blipFill>
        <a:blip r:embed="rId270"/>
        <a:stretch>
          <a:fillRect/>
        </a:stretch>
      </xdr:blipFill>
      <xdr:spPr>
        <a:xfrm>
          <a:off x="13725525" y="42190035"/>
          <a:ext cx="2160270" cy="2160270"/>
        </a:xfrm>
        <a:prstGeom prst="rect">
          <a:avLst/>
        </a:prstGeom>
      </xdr:spPr>
    </xdr:pic>
    <xdr:clientData/>
  </xdr:twoCellAnchor>
  <xdr:twoCellAnchor editAs="oneCell">
    <xdr:from>
      <xdr:col>20</xdr:col>
      <xdr:colOff>9525</xdr:colOff>
      <xdr:row>19</xdr:row>
      <xdr:rowOff>48895</xdr:rowOff>
    </xdr:from>
    <xdr:to>
      <xdr:col>23</xdr:col>
      <xdr:colOff>112395</xdr:colOff>
      <xdr:row>19</xdr:row>
      <xdr:rowOff>2209165</xdr:rowOff>
    </xdr:to>
    <xdr:pic>
      <xdr:nvPicPr>
        <xdr:cNvPr id="272" name="图片 271" descr="image_23"/>
        <xdr:cNvPicPr/>
      </xdr:nvPicPr>
      <xdr:blipFill>
        <a:blip r:embed="rId271"/>
        <a:stretch>
          <a:fillRect/>
        </a:stretch>
      </xdr:blipFill>
      <xdr:spPr>
        <a:xfrm>
          <a:off x="13725525" y="44508420"/>
          <a:ext cx="2160270" cy="2160270"/>
        </a:xfrm>
        <a:prstGeom prst="rect">
          <a:avLst/>
        </a:prstGeom>
      </xdr:spPr>
    </xdr:pic>
    <xdr:clientData/>
  </xdr:twoCellAnchor>
  <xdr:twoCellAnchor editAs="oneCell">
    <xdr:from>
      <xdr:col>20</xdr:col>
      <xdr:colOff>9525</xdr:colOff>
      <xdr:row>20</xdr:row>
      <xdr:rowOff>27305</xdr:rowOff>
    </xdr:from>
    <xdr:to>
      <xdr:col>23</xdr:col>
      <xdr:colOff>112395</xdr:colOff>
      <xdr:row>20</xdr:row>
      <xdr:rowOff>2187575</xdr:rowOff>
    </xdr:to>
    <xdr:pic>
      <xdr:nvPicPr>
        <xdr:cNvPr id="273" name="图片 272" descr="image_24"/>
        <xdr:cNvPicPr/>
      </xdr:nvPicPr>
      <xdr:blipFill>
        <a:blip r:embed="rId272"/>
        <a:stretch>
          <a:fillRect/>
        </a:stretch>
      </xdr:blipFill>
      <xdr:spPr>
        <a:xfrm>
          <a:off x="13725525" y="46826805"/>
          <a:ext cx="2160270" cy="2160270"/>
        </a:xfrm>
        <a:prstGeom prst="rect">
          <a:avLst/>
        </a:prstGeom>
      </xdr:spPr>
    </xdr:pic>
    <xdr:clientData/>
  </xdr:twoCellAnchor>
  <xdr:twoCellAnchor editAs="oneCell">
    <xdr:from>
      <xdr:col>20</xdr:col>
      <xdr:colOff>9525</xdr:colOff>
      <xdr:row>21</xdr:row>
      <xdr:rowOff>5715</xdr:rowOff>
    </xdr:from>
    <xdr:to>
      <xdr:col>23</xdr:col>
      <xdr:colOff>112395</xdr:colOff>
      <xdr:row>21</xdr:row>
      <xdr:rowOff>2165985</xdr:rowOff>
    </xdr:to>
    <xdr:pic>
      <xdr:nvPicPr>
        <xdr:cNvPr id="274" name="图片 273" descr="image_25"/>
        <xdr:cNvPicPr/>
      </xdr:nvPicPr>
      <xdr:blipFill>
        <a:blip r:embed="rId273"/>
        <a:stretch>
          <a:fillRect/>
        </a:stretch>
      </xdr:blipFill>
      <xdr:spPr>
        <a:xfrm>
          <a:off x="13725525" y="49145190"/>
          <a:ext cx="2160270" cy="2160270"/>
        </a:xfrm>
        <a:prstGeom prst="rect">
          <a:avLst/>
        </a:prstGeom>
      </xdr:spPr>
    </xdr:pic>
    <xdr:clientData/>
  </xdr:twoCellAnchor>
  <xdr:twoCellAnchor editAs="oneCell">
    <xdr:from>
      <xdr:col>20</xdr:col>
      <xdr:colOff>9525</xdr:colOff>
      <xdr:row>21</xdr:row>
      <xdr:rowOff>155575</xdr:rowOff>
    </xdr:from>
    <xdr:to>
      <xdr:col>23</xdr:col>
      <xdr:colOff>112395</xdr:colOff>
      <xdr:row>21</xdr:row>
      <xdr:rowOff>2315845</xdr:rowOff>
    </xdr:to>
    <xdr:pic>
      <xdr:nvPicPr>
        <xdr:cNvPr id="275" name="图片 274" descr="image_26"/>
        <xdr:cNvPicPr/>
      </xdr:nvPicPr>
      <xdr:blipFill>
        <a:blip r:embed="rId274"/>
        <a:stretch>
          <a:fillRect/>
        </a:stretch>
      </xdr:blipFill>
      <xdr:spPr>
        <a:xfrm>
          <a:off x="13725525" y="49295050"/>
          <a:ext cx="2160270" cy="2160270"/>
        </a:xfrm>
        <a:prstGeom prst="rect">
          <a:avLst/>
        </a:prstGeom>
      </xdr:spPr>
    </xdr:pic>
    <xdr:clientData/>
  </xdr:twoCellAnchor>
  <xdr:twoCellAnchor editAs="oneCell">
    <xdr:from>
      <xdr:col>20</xdr:col>
      <xdr:colOff>9525</xdr:colOff>
      <xdr:row>22</xdr:row>
      <xdr:rowOff>133985</xdr:rowOff>
    </xdr:from>
    <xdr:to>
      <xdr:col>23</xdr:col>
      <xdr:colOff>112395</xdr:colOff>
      <xdr:row>22</xdr:row>
      <xdr:rowOff>2294255</xdr:rowOff>
    </xdr:to>
    <xdr:pic>
      <xdr:nvPicPr>
        <xdr:cNvPr id="276" name="图片 275" descr="image_27"/>
        <xdr:cNvPicPr/>
      </xdr:nvPicPr>
      <xdr:blipFill>
        <a:blip r:embed="rId275"/>
        <a:stretch>
          <a:fillRect/>
        </a:stretch>
      </xdr:blipFill>
      <xdr:spPr>
        <a:xfrm>
          <a:off x="13725525" y="51613435"/>
          <a:ext cx="2160270" cy="2160270"/>
        </a:xfrm>
        <a:prstGeom prst="rect">
          <a:avLst/>
        </a:prstGeom>
      </xdr:spPr>
    </xdr:pic>
    <xdr:clientData/>
  </xdr:twoCellAnchor>
  <xdr:twoCellAnchor editAs="oneCell">
    <xdr:from>
      <xdr:col>20</xdr:col>
      <xdr:colOff>9525</xdr:colOff>
      <xdr:row>23</xdr:row>
      <xdr:rowOff>112395</xdr:rowOff>
    </xdr:from>
    <xdr:to>
      <xdr:col>23</xdr:col>
      <xdr:colOff>112395</xdr:colOff>
      <xdr:row>23</xdr:row>
      <xdr:rowOff>2272665</xdr:rowOff>
    </xdr:to>
    <xdr:pic>
      <xdr:nvPicPr>
        <xdr:cNvPr id="277" name="图片 276" descr="image_28"/>
        <xdr:cNvPicPr/>
      </xdr:nvPicPr>
      <xdr:blipFill>
        <a:blip r:embed="rId276"/>
        <a:stretch>
          <a:fillRect/>
        </a:stretch>
      </xdr:blipFill>
      <xdr:spPr>
        <a:xfrm>
          <a:off x="13725525" y="53931820"/>
          <a:ext cx="2160270" cy="2160270"/>
        </a:xfrm>
        <a:prstGeom prst="rect">
          <a:avLst/>
        </a:prstGeom>
      </xdr:spPr>
    </xdr:pic>
    <xdr:clientData/>
  </xdr:twoCellAnchor>
  <xdr:twoCellAnchor editAs="oneCell">
    <xdr:from>
      <xdr:col>20</xdr:col>
      <xdr:colOff>9525</xdr:colOff>
      <xdr:row>24</xdr:row>
      <xdr:rowOff>90805</xdr:rowOff>
    </xdr:from>
    <xdr:to>
      <xdr:col>23</xdr:col>
      <xdr:colOff>112395</xdr:colOff>
      <xdr:row>24</xdr:row>
      <xdr:rowOff>2251075</xdr:rowOff>
    </xdr:to>
    <xdr:pic>
      <xdr:nvPicPr>
        <xdr:cNvPr id="278" name="图片 277" descr="image_29"/>
        <xdr:cNvPicPr/>
      </xdr:nvPicPr>
      <xdr:blipFill>
        <a:blip r:embed="rId277"/>
        <a:stretch>
          <a:fillRect/>
        </a:stretch>
      </xdr:blipFill>
      <xdr:spPr>
        <a:xfrm>
          <a:off x="13725525" y="56250205"/>
          <a:ext cx="2160270" cy="2160270"/>
        </a:xfrm>
        <a:prstGeom prst="rect">
          <a:avLst/>
        </a:prstGeom>
      </xdr:spPr>
    </xdr:pic>
    <xdr:clientData/>
  </xdr:twoCellAnchor>
  <xdr:twoCellAnchor editAs="oneCell">
    <xdr:from>
      <xdr:col>20</xdr:col>
      <xdr:colOff>9525</xdr:colOff>
      <xdr:row>25</xdr:row>
      <xdr:rowOff>69215</xdr:rowOff>
    </xdr:from>
    <xdr:to>
      <xdr:col>23</xdr:col>
      <xdr:colOff>112395</xdr:colOff>
      <xdr:row>25</xdr:row>
      <xdr:rowOff>2229485</xdr:rowOff>
    </xdr:to>
    <xdr:pic>
      <xdr:nvPicPr>
        <xdr:cNvPr id="279" name="图片 278" descr="image_30"/>
        <xdr:cNvPicPr/>
      </xdr:nvPicPr>
      <xdr:blipFill>
        <a:blip r:embed="rId278"/>
        <a:stretch>
          <a:fillRect/>
        </a:stretch>
      </xdr:blipFill>
      <xdr:spPr>
        <a:xfrm>
          <a:off x="13725525" y="58568590"/>
          <a:ext cx="2160270" cy="2160270"/>
        </a:xfrm>
        <a:prstGeom prst="rect">
          <a:avLst/>
        </a:prstGeom>
      </xdr:spPr>
    </xdr:pic>
    <xdr:clientData/>
  </xdr:twoCellAnchor>
  <xdr:twoCellAnchor editAs="oneCell">
    <xdr:from>
      <xdr:col>20</xdr:col>
      <xdr:colOff>9525</xdr:colOff>
      <xdr:row>26</xdr:row>
      <xdr:rowOff>47625</xdr:rowOff>
    </xdr:from>
    <xdr:to>
      <xdr:col>23</xdr:col>
      <xdr:colOff>112395</xdr:colOff>
      <xdr:row>26</xdr:row>
      <xdr:rowOff>2207895</xdr:rowOff>
    </xdr:to>
    <xdr:pic>
      <xdr:nvPicPr>
        <xdr:cNvPr id="280" name="图片 279" descr="image_31"/>
        <xdr:cNvPicPr/>
      </xdr:nvPicPr>
      <xdr:blipFill>
        <a:blip r:embed="rId279"/>
        <a:stretch>
          <a:fillRect/>
        </a:stretch>
      </xdr:blipFill>
      <xdr:spPr>
        <a:xfrm>
          <a:off x="13725525" y="60886975"/>
          <a:ext cx="2160270" cy="2160270"/>
        </a:xfrm>
        <a:prstGeom prst="rect">
          <a:avLst/>
        </a:prstGeom>
      </xdr:spPr>
    </xdr:pic>
    <xdr:clientData/>
  </xdr:twoCellAnchor>
  <xdr:twoCellAnchor editAs="oneCell">
    <xdr:from>
      <xdr:col>20</xdr:col>
      <xdr:colOff>9525</xdr:colOff>
      <xdr:row>27</xdr:row>
      <xdr:rowOff>26035</xdr:rowOff>
    </xdr:from>
    <xdr:to>
      <xdr:col>23</xdr:col>
      <xdr:colOff>112395</xdr:colOff>
      <xdr:row>27</xdr:row>
      <xdr:rowOff>2186305</xdr:rowOff>
    </xdr:to>
    <xdr:pic>
      <xdr:nvPicPr>
        <xdr:cNvPr id="281" name="图片 280" descr="image_32"/>
        <xdr:cNvPicPr/>
      </xdr:nvPicPr>
      <xdr:blipFill>
        <a:blip r:embed="rId280"/>
        <a:stretch>
          <a:fillRect/>
        </a:stretch>
      </xdr:blipFill>
      <xdr:spPr>
        <a:xfrm>
          <a:off x="13725525" y="63205360"/>
          <a:ext cx="2160270" cy="2160270"/>
        </a:xfrm>
        <a:prstGeom prst="rect">
          <a:avLst/>
        </a:prstGeom>
      </xdr:spPr>
    </xdr:pic>
    <xdr:clientData/>
  </xdr:twoCellAnchor>
  <xdr:twoCellAnchor editAs="oneCell">
    <xdr:from>
      <xdr:col>20</xdr:col>
      <xdr:colOff>9525</xdr:colOff>
      <xdr:row>28</xdr:row>
      <xdr:rowOff>4445</xdr:rowOff>
    </xdr:from>
    <xdr:to>
      <xdr:col>23</xdr:col>
      <xdr:colOff>112395</xdr:colOff>
      <xdr:row>28</xdr:row>
      <xdr:rowOff>2164715</xdr:rowOff>
    </xdr:to>
    <xdr:pic>
      <xdr:nvPicPr>
        <xdr:cNvPr id="282" name="图片 281" descr="image_33"/>
        <xdr:cNvPicPr/>
      </xdr:nvPicPr>
      <xdr:blipFill>
        <a:blip r:embed="rId281"/>
        <a:stretch>
          <a:fillRect/>
        </a:stretch>
      </xdr:blipFill>
      <xdr:spPr>
        <a:xfrm>
          <a:off x="13725525" y="65523745"/>
          <a:ext cx="2160270" cy="2160270"/>
        </a:xfrm>
        <a:prstGeom prst="rect">
          <a:avLst/>
        </a:prstGeom>
      </xdr:spPr>
    </xdr:pic>
    <xdr:clientData/>
  </xdr:twoCellAnchor>
  <xdr:twoCellAnchor editAs="oneCell">
    <xdr:from>
      <xdr:col>20</xdr:col>
      <xdr:colOff>9525</xdr:colOff>
      <xdr:row>28</xdr:row>
      <xdr:rowOff>154305</xdr:rowOff>
    </xdr:from>
    <xdr:to>
      <xdr:col>23</xdr:col>
      <xdr:colOff>112395</xdr:colOff>
      <xdr:row>28</xdr:row>
      <xdr:rowOff>2314575</xdr:rowOff>
    </xdr:to>
    <xdr:pic>
      <xdr:nvPicPr>
        <xdr:cNvPr id="283" name="图片 282" descr="image_34"/>
        <xdr:cNvPicPr/>
      </xdr:nvPicPr>
      <xdr:blipFill>
        <a:blip r:embed="rId282"/>
        <a:stretch>
          <a:fillRect/>
        </a:stretch>
      </xdr:blipFill>
      <xdr:spPr>
        <a:xfrm>
          <a:off x="13725525" y="65673605"/>
          <a:ext cx="2160270" cy="2160270"/>
        </a:xfrm>
        <a:prstGeom prst="rect">
          <a:avLst/>
        </a:prstGeom>
      </xdr:spPr>
    </xdr:pic>
    <xdr:clientData/>
  </xdr:twoCellAnchor>
  <xdr:twoCellAnchor editAs="oneCell">
    <xdr:from>
      <xdr:col>20</xdr:col>
      <xdr:colOff>9525</xdr:colOff>
      <xdr:row>29</xdr:row>
      <xdr:rowOff>132715</xdr:rowOff>
    </xdr:from>
    <xdr:to>
      <xdr:col>23</xdr:col>
      <xdr:colOff>112395</xdr:colOff>
      <xdr:row>29</xdr:row>
      <xdr:rowOff>2292985</xdr:rowOff>
    </xdr:to>
    <xdr:pic>
      <xdr:nvPicPr>
        <xdr:cNvPr id="284" name="图片 283" descr="image_35"/>
        <xdr:cNvPicPr/>
      </xdr:nvPicPr>
      <xdr:blipFill>
        <a:blip r:embed="rId283"/>
        <a:stretch>
          <a:fillRect/>
        </a:stretch>
      </xdr:blipFill>
      <xdr:spPr>
        <a:xfrm>
          <a:off x="13725525" y="67991990"/>
          <a:ext cx="2160270" cy="2160270"/>
        </a:xfrm>
        <a:prstGeom prst="rect">
          <a:avLst/>
        </a:prstGeom>
      </xdr:spPr>
    </xdr:pic>
    <xdr:clientData/>
  </xdr:twoCellAnchor>
  <xdr:twoCellAnchor editAs="oneCell">
    <xdr:from>
      <xdr:col>20</xdr:col>
      <xdr:colOff>9525</xdr:colOff>
      <xdr:row>30</xdr:row>
      <xdr:rowOff>111125</xdr:rowOff>
    </xdr:from>
    <xdr:to>
      <xdr:col>23</xdr:col>
      <xdr:colOff>112395</xdr:colOff>
      <xdr:row>30</xdr:row>
      <xdr:rowOff>2271395</xdr:rowOff>
    </xdr:to>
    <xdr:pic>
      <xdr:nvPicPr>
        <xdr:cNvPr id="285" name="图片 284" descr="image_36"/>
        <xdr:cNvPicPr/>
      </xdr:nvPicPr>
      <xdr:blipFill>
        <a:blip r:embed="rId284"/>
        <a:stretch>
          <a:fillRect/>
        </a:stretch>
      </xdr:blipFill>
      <xdr:spPr>
        <a:xfrm>
          <a:off x="13725525" y="70310375"/>
          <a:ext cx="2160270" cy="2160270"/>
        </a:xfrm>
        <a:prstGeom prst="rect">
          <a:avLst/>
        </a:prstGeom>
      </xdr:spPr>
    </xdr:pic>
    <xdr:clientData/>
  </xdr:twoCellAnchor>
  <xdr:twoCellAnchor editAs="oneCell">
    <xdr:from>
      <xdr:col>20</xdr:col>
      <xdr:colOff>9525</xdr:colOff>
      <xdr:row>31</xdr:row>
      <xdr:rowOff>89535</xdr:rowOff>
    </xdr:from>
    <xdr:to>
      <xdr:col>23</xdr:col>
      <xdr:colOff>112395</xdr:colOff>
      <xdr:row>31</xdr:row>
      <xdr:rowOff>2249805</xdr:rowOff>
    </xdr:to>
    <xdr:pic>
      <xdr:nvPicPr>
        <xdr:cNvPr id="286" name="图片 285" descr="image_37"/>
        <xdr:cNvPicPr/>
      </xdr:nvPicPr>
      <xdr:blipFill>
        <a:blip r:embed="rId285"/>
        <a:stretch>
          <a:fillRect/>
        </a:stretch>
      </xdr:blipFill>
      <xdr:spPr>
        <a:xfrm>
          <a:off x="13725525" y="72628760"/>
          <a:ext cx="2160270" cy="2160270"/>
        </a:xfrm>
        <a:prstGeom prst="rect">
          <a:avLst/>
        </a:prstGeom>
      </xdr:spPr>
    </xdr:pic>
    <xdr:clientData/>
  </xdr:twoCellAnchor>
  <xdr:twoCellAnchor editAs="oneCell">
    <xdr:from>
      <xdr:col>20</xdr:col>
      <xdr:colOff>9525</xdr:colOff>
      <xdr:row>32</xdr:row>
      <xdr:rowOff>67945</xdr:rowOff>
    </xdr:from>
    <xdr:to>
      <xdr:col>23</xdr:col>
      <xdr:colOff>112395</xdr:colOff>
      <xdr:row>32</xdr:row>
      <xdr:rowOff>2228215</xdr:rowOff>
    </xdr:to>
    <xdr:pic>
      <xdr:nvPicPr>
        <xdr:cNvPr id="287" name="图片 286" descr="image_38"/>
        <xdr:cNvPicPr/>
      </xdr:nvPicPr>
      <xdr:blipFill>
        <a:blip r:embed="rId286"/>
        <a:stretch>
          <a:fillRect/>
        </a:stretch>
      </xdr:blipFill>
      <xdr:spPr>
        <a:xfrm>
          <a:off x="13725525" y="74947145"/>
          <a:ext cx="2160270" cy="2160270"/>
        </a:xfrm>
        <a:prstGeom prst="rect">
          <a:avLst/>
        </a:prstGeom>
      </xdr:spPr>
    </xdr:pic>
    <xdr:clientData/>
  </xdr:twoCellAnchor>
  <xdr:twoCellAnchor editAs="oneCell">
    <xdr:from>
      <xdr:col>20</xdr:col>
      <xdr:colOff>9525</xdr:colOff>
      <xdr:row>33</xdr:row>
      <xdr:rowOff>46355</xdr:rowOff>
    </xdr:from>
    <xdr:to>
      <xdr:col>23</xdr:col>
      <xdr:colOff>112395</xdr:colOff>
      <xdr:row>33</xdr:row>
      <xdr:rowOff>2206625</xdr:rowOff>
    </xdr:to>
    <xdr:pic>
      <xdr:nvPicPr>
        <xdr:cNvPr id="288" name="图片 287" descr="image_39"/>
        <xdr:cNvPicPr/>
      </xdr:nvPicPr>
      <xdr:blipFill>
        <a:blip r:embed="rId287"/>
        <a:stretch>
          <a:fillRect/>
        </a:stretch>
      </xdr:blipFill>
      <xdr:spPr>
        <a:xfrm>
          <a:off x="13725525" y="77265530"/>
          <a:ext cx="2160270" cy="2160270"/>
        </a:xfrm>
        <a:prstGeom prst="rect">
          <a:avLst/>
        </a:prstGeom>
      </xdr:spPr>
    </xdr:pic>
    <xdr:clientData/>
  </xdr:twoCellAnchor>
  <xdr:twoCellAnchor editAs="oneCell">
    <xdr:from>
      <xdr:col>20</xdr:col>
      <xdr:colOff>9525</xdr:colOff>
      <xdr:row>34</xdr:row>
      <xdr:rowOff>24765</xdr:rowOff>
    </xdr:from>
    <xdr:to>
      <xdr:col>23</xdr:col>
      <xdr:colOff>112395</xdr:colOff>
      <xdr:row>34</xdr:row>
      <xdr:rowOff>2185035</xdr:rowOff>
    </xdr:to>
    <xdr:pic>
      <xdr:nvPicPr>
        <xdr:cNvPr id="289" name="图片 288" descr="image_40"/>
        <xdr:cNvPicPr/>
      </xdr:nvPicPr>
      <xdr:blipFill>
        <a:blip r:embed="rId288"/>
        <a:stretch>
          <a:fillRect/>
        </a:stretch>
      </xdr:blipFill>
      <xdr:spPr>
        <a:xfrm>
          <a:off x="13725525" y="79583915"/>
          <a:ext cx="2160270" cy="2160270"/>
        </a:xfrm>
        <a:prstGeom prst="rect">
          <a:avLst/>
        </a:prstGeom>
      </xdr:spPr>
    </xdr:pic>
    <xdr:clientData/>
  </xdr:twoCellAnchor>
  <xdr:twoCellAnchor editAs="oneCell">
    <xdr:from>
      <xdr:col>20</xdr:col>
      <xdr:colOff>9525</xdr:colOff>
      <xdr:row>35</xdr:row>
      <xdr:rowOff>3175</xdr:rowOff>
    </xdr:from>
    <xdr:to>
      <xdr:col>23</xdr:col>
      <xdr:colOff>112395</xdr:colOff>
      <xdr:row>35</xdr:row>
      <xdr:rowOff>2163445</xdr:rowOff>
    </xdr:to>
    <xdr:pic>
      <xdr:nvPicPr>
        <xdr:cNvPr id="290" name="图片 289" descr="image_41"/>
        <xdr:cNvPicPr/>
      </xdr:nvPicPr>
      <xdr:blipFill>
        <a:blip r:embed="rId289"/>
        <a:stretch>
          <a:fillRect/>
        </a:stretch>
      </xdr:blipFill>
      <xdr:spPr>
        <a:xfrm>
          <a:off x="13725525" y="81902300"/>
          <a:ext cx="2160270" cy="2160270"/>
        </a:xfrm>
        <a:prstGeom prst="rect">
          <a:avLst/>
        </a:prstGeom>
      </xdr:spPr>
    </xdr:pic>
    <xdr:clientData/>
  </xdr:twoCellAnchor>
  <xdr:twoCellAnchor editAs="oneCell">
    <xdr:from>
      <xdr:col>20</xdr:col>
      <xdr:colOff>9525</xdr:colOff>
      <xdr:row>35</xdr:row>
      <xdr:rowOff>153035</xdr:rowOff>
    </xdr:from>
    <xdr:to>
      <xdr:col>23</xdr:col>
      <xdr:colOff>112395</xdr:colOff>
      <xdr:row>35</xdr:row>
      <xdr:rowOff>2313305</xdr:rowOff>
    </xdr:to>
    <xdr:pic>
      <xdr:nvPicPr>
        <xdr:cNvPr id="291" name="图片 290" descr="image_42"/>
        <xdr:cNvPicPr/>
      </xdr:nvPicPr>
      <xdr:blipFill>
        <a:blip r:embed="rId290"/>
        <a:stretch>
          <a:fillRect/>
        </a:stretch>
      </xdr:blipFill>
      <xdr:spPr>
        <a:xfrm>
          <a:off x="13725525" y="82052160"/>
          <a:ext cx="2160270" cy="2160270"/>
        </a:xfrm>
        <a:prstGeom prst="rect">
          <a:avLst/>
        </a:prstGeom>
      </xdr:spPr>
    </xdr:pic>
    <xdr:clientData/>
  </xdr:twoCellAnchor>
  <xdr:twoCellAnchor editAs="oneCell">
    <xdr:from>
      <xdr:col>20</xdr:col>
      <xdr:colOff>9525</xdr:colOff>
      <xdr:row>36</xdr:row>
      <xdr:rowOff>131445</xdr:rowOff>
    </xdr:from>
    <xdr:to>
      <xdr:col>23</xdr:col>
      <xdr:colOff>112395</xdr:colOff>
      <xdr:row>36</xdr:row>
      <xdr:rowOff>2291715</xdr:rowOff>
    </xdr:to>
    <xdr:pic>
      <xdr:nvPicPr>
        <xdr:cNvPr id="292" name="图片 291" descr="image_43"/>
        <xdr:cNvPicPr/>
      </xdr:nvPicPr>
      <xdr:blipFill>
        <a:blip r:embed="rId291"/>
        <a:stretch>
          <a:fillRect/>
        </a:stretch>
      </xdr:blipFill>
      <xdr:spPr>
        <a:xfrm>
          <a:off x="13725525" y="84370545"/>
          <a:ext cx="2160270" cy="2160270"/>
        </a:xfrm>
        <a:prstGeom prst="rect">
          <a:avLst/>
        </a:prstGeom>
      </xdr:spPr>
    </xdr:pic>
    <xdr:clientData/>
  </xdr:twoCellAnchor>
  <xdr:twoCellAnchor editAs="oneCell">
    <xdr:from>
      <xdr:col>20</xdr:col>
      <xdr:colOff>9525</xdr:colOff>
      <xdr:row>37</xdr:row>
      <xdr:rowOff>109855</xdr:rowOff>
    </xdr:from>
    <xdr:to>
      <xdr:col>23</xdr:col>
      <xdr:colOff>112395</xdr:colOff>
      <xdr:row>37</xdr:row>
      <xdr:rowOff>2270125</xdr:rowOff>
    </xdr:to>
    <xdr:pic>
      <xdr:nvPicPr>
        <xdr:cNvPr id="293" name="图片 292" descr="image_44"/>
        <xdr:cNvPicPr/>
      </xdr:nvPicPr>
      <xdr:blipFill>
        <a:blip r:embed="rId292"/>
        <a:stretch>
          <a:fillRect/>
        </a:stretch>
      </xdr:blipFill>
      <xdr:spPr>
        <a:xfrm>
          <a:off x="13725525" y="86688930"/>
          <a:ext cx="2160270" cy="2160270"/>
        </a:xfrm>
        <a:prstGeom prst="rect">
          <a:avLst/>
        </a:prstGeom>
      </xdr:spPr>
    </xdr:pic>
    <xdr:clientData/>
  </xdr:twoCellAnchor>
  <xdr:twoCellAnchor editAs="oneCell">
    <xdr:from>
      <xdr:col>20</xdr:col>
      <xdr:colOff>9525</xdr:colOff>
      <xdr:row>38</xdr:row>
      <xdr:rowOff>88265</xdr:rowOff>
    </xdr:from>
    <xdr:to>
      <xdr:col>23</xdr:col>
      <xdr:colOff>112395</xdr:colOff>
      <xdr:row>38</xdr:row>
      <xdr:rowOff>2248535</xdr:rowOff>
    </xdr:to>
    <xdr:pic>
      <xdr:nvPicPr>
        <xdr:cNvPr id="294" name="图片 293" descr="image_45"/>
        <xdr:cNvPicPr/>
      </xdr:nvPicPr>
      <xdr:blipFill>
        <a:blip r:embed="rId293"/>
        <a:stretch>
          <a:fillRect/>
        </a:stretch>
      </xdr:blipFill>
      <xdr:spPr>
        <a:xfrm>
          <a:off x="13725525" y="89007315"/>
          <a:ext cx="2160270" cy="2160270"/>
        </a:xfrm>
        <a:prstGeom prst="rect">
          <a:avLst/>
        </a:prstGeom>
      </xdr:spPr>
    </xdr:pic>
    <xdr:clientData/>
  </xdr:twoCellAnchor>
  <xdr:twoCellAnchor editAs="oneCell">
    <xdr:from>
      <xdr:col>20</xdr:col>
      <xdr:colOff>9525</xdr:colOff>
      <xdr:row>39</xdr:row>
      <xdr:rowOff>66675</xdr:rowOff>
    </xdr:from>
    <xdr:to>
      <xdr:col>23</xdr:col>
      <xdr:colOff>112395</xdr:colOff>
      <xdr:row>39</xdr:row>
      <xdr:rowOff>2226945</xdr:rowOff>
    </xdr:to>
    <xdr:pic>
      <xdr:nvPicPr>
        <xdr:cNvPr id="295" name="图片 294" descr="image_46"/>
        <xdr:cNvPicPr/>
      </xdr:nvPicPr>
      <xdr:blipFill>
        <a:blip r:embed="rId294"/>
        <a:stretch>
          <a:fillRect/>
        </a:stretch>
      </xdr:blipFill>
      <xdr:spPr>
        <a:xfrm>
          <a:off x="13725525" y="91325700"/>
          <a:ext cx="2160270" cy="2160270"/>
        </a:xfrm>
        <a:prstGeom prst="rect">
          <a:avLst/>
        </a:prstGeom>
      </xdr:spPr>
    </xdr:pic>
    <xdr:clientData/>
  </xdr:twoCellAnchor>
  <xdr:twoCellAnchor editAs="oneCell">
    <xdr:from>
      <xdr:col>20</xdr:col>
      <xdr:colOff>9525</xdr:colOff>
      <xdr:row>40</xdr:row>
      <xdr:rowOff>45085</xdr:rowOff>
    </xdr:from>
    <xdr:to>
      <xdr:col>23</xdr:col>
      <xdr:colOff>112395</xdr:colOff>
      <xdr:row>40</xdr:row>
      <xdr:rowOff>2205355</xdr:rowOff>
    </xdr:to>
    <xdr:pic>
      <xdr:nvPicPr>
        <xdr:cNvPr id="296" name="图片 295" descr="image_47"/>
        <xdr:cNvPicPr/>
      </xdr:nvPicPr>
      <xdr:blipFill>
        <a:blip r:embed="rId295"/>
        <a:stretch>
          <a:fillRect/>
        </a:stretch>
      </xdr:blipFill>
      <xdr:spPr>
        <a:xfrm>
          <a:off x="13725525" y="93644085"/>
          <a:ext cx="2160270" cy="2160270"/>
        </a:xfrm>
        <a:prstGeom prst="rect">
          <a:avLst/>
        </a:prstGeom>
      </xdr:spPr>
    </xdr:pic>
    <xdr:clientData/>
  </xdr:twoCellAnchor>
  <xdr:twoCellAnchor editAs="oneCell">
    <xdr:from>
      <xdr:col>20</xdr:col>
      <xdr:colOff>9525</xdr:colOff>
      <xdr:row>41</xdr:row>
      <xdr:rowOff>23495</xdr:rowOff>
    </xdr:from>
    <xdr:to>
      <xdr:col>23</xdr:col>
      <xdr:colOff>112395</xdr:colOff>
      <xdr:row>41</xdr:row>
      <xdr:rowOff>2183765</xdr:rowOff>
    </xdr:to>
    <xdr:pic>
      <xdr:nvPicPr>
        <xdr:cNvPr id="297" name="图片 296" descr="image_48"/>
        <xdr:cNvPicPr/>
      </xdr:nvPicPr>
      <xdr:blipFill>
        <a:blip r:embed="rId296"/>
        <a:stretch>
          <a:fillRect/>
        </a:stretch>
      </xdr:blipFill>
      <xdr:spPr>
        <a:xfrm>
          <a:off x="13725525" y="95962470"/>
          <a:ext cx="2160270" cy="2160270"/>
        </a:xfrm>
        <a:prstGeom prst="rect">
          <a:avLst/>
        </a:prstGeom>
      </xdr:spPr>
    </xdr:pic>
    <xdr:clientData/>
  </xdr:twoCellAnchor>
  <xdr:twoCellAnchor editAs="oneCell">
    <xdr:from>
      <xdr:col>20</xdr:col>
      <xdr:colOff>9525</xdr:colOff>
      <xdr:row>42</xdr:row>
      <xdr:rowOff>1905</xdr:rowOff>
    </xdr:from>
    <xdr:to>
      <xdr:col>23</xdr:col>
      <xdr:colOff>112395</xdr:colOff>
      <xdr:row>42</xdr:row>
      <xdr:rowOff>2162175</xdr:rowOff>
    </xdr:to>
    <xdr:pic>
      <xdr:nvPicPr>
        <xdr:cNvPr id="298" name="图片 297" descr="image_49"/>
        <xdr:cNvPicPr/>
      </xdr:nvPicPr>
      <xdr:blipFill>
        <a:blip r:embed="rId297"/>
        <a:stretch>
          <a:fillRect/>
        </a:stretch>
      </xdr:blipFill>
      <xdr:spPr>
        <a:xfrm>
          <a:off x="13725525" y="98280855"/>
          <a:ext cx="2160270" cy="2160270"/>
        </a:xfrm>
        <a:prstGeom prst="rect">
          <a:avLst/>
        </a:prstGeom>
      </xdr:spPr>
    </xdr:pic>
    <xdr:clientData/>
  </xdr:twoCellAnchor>
  <xdr:twoCellAnchor editAs="oneCell">
    <xdr:from>
      <xdr:col>20</xdr:col>
      <xdr:colOff>9525</xdr:colOff>
      <xdr:row>42</xdr:row>
      <xdr:rowOff>151765</xdr:rowOff>
    </xdr:from>
    <xdr:to>
      <xdr:col>23</xdr:col>
      <xdr:colOff>112395</xdr:colOff>
      <xdr:row>42</xdr:row>
      <xdr:rowOff>2312035</xdr:rowOff>
    </xdr:to>
    <xdr:pic>
      <xdr:nvPicPr>
        <xdr:cNvPr id="299" name="图片 298" descr="image_50"/>
        <xdr:cNvPicPr/>
      </xdr:nvPicPr>
      <xdr:blipFill>
        <a:blip r:embed="rId298"/>
        <a:stretch>
          <a:fillRect/>
        </a:stretch>
      </xdr:blipFill>
      <xdr:spPr>
        <a:xfrm>
          <a:off x="13725525" y="98430715"/>
          <a:ext cx="2160270" cy="2160270"/>
        </a:xfrm>
        <a:prstGeom prst="rect">
          <a:avLst/>
        </a:prstGeom>
      </xdr:spPr>
    </xdr:pic>
    <xdr:clientData/>
  </xdr:twoCellAnchor>
  <xdr:twoCellAnchor editAs="oneCell">
    <xdr:from>
      <xdr:col>20</xdr:col>
      <xdr:colOff>9525</xdr:colOff>
      <xdr:row>43</xdr:row>
      <xdr:rowOff>130175</xdr:rowOff>
    </xdr:from>
    <xdr:to>
      <xdr:col>23</xdr:col>
      <xdr:colOff>112395</xdr:colOff>
      <xdr:row>43</xdr:row>
      <xdr:rowOff>2290445</xdr:rowOff>
    </xdr:to>
    <xdr:pic>
      <xdr:nvPicPr>
        <xdr:cNvPr id="300" name="图片 299" descr="image_51"/>
        <xdr:cNvPicPr/>
      </xdr:nvPicPr>
      <xdr:blipFill>
        <a:blip r:embed="rId299"/>
        <a:stretch>
          <a:fillRect/>
        </a:stretch>
      </xdr:blipFill>
      <xdr:spPr>
        <a:xfrm>
          <a:off x="13725525" y="100749100"/>
          <a:ext cx="2160270" cy="2160270"/>
        </a:xfrm>
        <a:prstGeom prst="rect">
          <a:avLst/>
        </a:prstGeom>
      </xdr:spPr>
    </xdr:pic>
    <xdr:clientData/>
  </xdr:twoCellAnchor>
  <xdr:twoCellAnchor editAs="oneCell">
    <xdr:from>
      <xdr:col>20</xdr:col>
      <xdr:colOff>9525</xdr:colOff>
      <xdr:row>44</xdr:row>
      <xdr:rowOff>108585</xdr:rowOff>
    </xdr:from>
    <xdr:to>
      <xdr:col>23</xdr:col>
      <xdr:colOff>112395</xdr:colOff>
      <xdr:row>44</xdr:row>
      <xdr:rowOff>2268855</xdr:rowOff>
    </xdr:to>
    <xdr:pic>
      <xdr:nvPicPr>
        <xdr:cNvPr id="301" name="图片 300" descr="image_52"/>
        <xdr:cNvPicPr/>
      </xdr:nvPicPr>
      <xdr:blipFill>
        <a:blip r:embed="rId300"/>
        <a:stretch>
          <a:fillRect/>
        </a:stretch>
      </xdr:blipFill>
      <xdr:spPr>
        <a:xfrm>
          <a:off x="13725525" y="103067485"/>
          <a:ext cx="2160270" cy="2160270"/>
        </a:xfrm>
        <a:prstGeom prst="rect">
          <a:avLst/>
        </a:prstGeom>
      </xdr:spPr>
    </xdr:pic>
    <xdr:clientData/>
  </xdr:twoCellAnchor>
  <xdr:twoCellAnchor editAs="oneCell">
    <xdr:from>
      <xdr:col>20</xdr:col>
      <xdr:colOff>9525</xdr:colOff>
      <xdr:row>45</xdr:row>
      <xdr:rowOff>86995</xdr:rowOff>
    </xdr:from>
    <xdr:to>
      <xdr:col>23</xdr:col>
      <xdr:colOff>112395</xdr:colOff>
      <xdr:row>45</xdr:row>
      <xdr:rowOff>2247265</xdr:rowOff>
    </xdr:to>
    <xdr:pic>
      <xdr:nvPicPr>
        <xdr:cNvPr id="302" name="图片 301" descr="image_53"/>
        <xdr:cNvPicPr/>
      </xdr:nvPicPr>
      <xdr:blipFill>
        <a:blip r:embed="rId301"/>
        <a:stretch>
          <a:fillRect/>
        </a:stretch>
      </xdr:blipFill>
      <xdr:spPr>
        <a:xfrm>
          <a:off x="13725525" y="105385870"/>
          <a:ext cx="2160270" cy="2160270"/>
        </a:xfrm>
        <a:prstGeom prst="rect">
          <a:avLst/>
        </a:prstGeom>
      </xdr:spPr>
    </xdr:pic>
    <xdr:clientData/>
  </xdr:twoCellAnchor>
  <xdr:twoCellAnchor editAs="oneCell">
    <xdr:from>
      <xdr:col>20</xdr:col>
      <xdr:colOff>9525</xdr:colOff>
      <xdr:row>46</xdr:row>
      <xdr:rowOff>65405</xdr:rowOff>
    </xdr:from>
    <xdr:to>
      <xdr:col>23</xdr:col>
      <xdr:colOff>112395</xdr:colOff>
      <xdr:row>46</xdr:row>
      <xdr:rowOff>2225675</xdr:rowOff>
    </xdr:to>
    <xdr:pic>
      <xdr:nvPicPr>
        <xdr:cNvPr id="303" name="图片 302" descr="image_54"/>
        <xdr:cNvPicPr/>
      </xdr:nvPicPr>
      <xdr:blipFill>
        <a:blip r:embed="rId302"/>
        <a:stretch>
          <a:fillRect/>
        </a:stretch>
      </xdr:blipFill>
      <xdr:spPr>
        <a:xfrm>
          <a:off x="13725525" y="107704255"/>
          <a:ext cx="2160270" cy="2160270"/>
        </a:xfrm>
        <a:prstGeom prst="rect">
          <a:avLst/>
        </a:prstGeom>
      </xdr:spPr>
    </xdr:pic>
    <xdr:clientData/>
  </xdr:twoCellAnchor>
  <xdr:twoCellAnchor editAs="oneCell">
    <xdr:from>
      <xdr:col>20</xdr:col>
      <xdr:colOff>9525</xdr:colOff>
      <xdr:row>47</xdr:row>
      <xdr:rowOff>43815</xdr:rowOff>
    </xdr:from>
    <xdr:to>
      <xdr:col>23</xdr:col>
      <xdr:colOff>112395</xdr:colOff>
      <xdr:row>47</xdr:row>
      <xdr:rowOff>2204085</xdr:rowOff>
    </xdr:to>
    <xdr:pic>
      <xdr:nvPicPr>
        <xdr:cNvPr id="304" name="图片 303" descr="image_55"/>
        <xdr:cNvPicPr/>
      </xdr:nvPicPr>
      <xdr:blipFill>
        <a:blip r:embed="rId303"/>
        <a:stretch>
          <a:fillRect/>
        </a:stretch>
      </xdr:blipFill>
      <xdr:spPr>
        <a:xfrm>
          <a:off x="13725525" y="110022640"/>
          <a:ext cx="2160270" cy="2160270"/>
        </a:xfrm>
        <a:prstGeom prst="rect">
          <a:avLst/>
        </a:prstGeom>
      </xdr:spPr>
    </xdr:pic>
    <xdr:clientData/>
  </xdr:twoCellAnchor>
  <xdr:twoCellAnchor editAs="oneCell">
    <xdr:from>
      <xdr:col>20</xdr:col>
      <xdr:colOff>9525</xdr:colOff>
      <xdr:row>48</xdr:row>
      <xdr:rowOff>22225</xdr:rowOff>
    </xdr:from>
    <xdr:to>
      <xdr:col>23</xdr:col>
      <xdr:colOff>112395</xdr:colOff>
      <xdr:row>48</xdr:row>
      <xdr:rowOff>2182495</xdr:rowOff>
    </xdr:to>
    <xdr:pic>
      <xdr:nvPicPr>
        <xdr:cNvPr id="305" name="图片 304" descr="image_56"/>
        <xdr:cNvPicPr/>
      </xdr:nvPicPr>
      <xdr:blipFill>
        <a:blip r:embed="rId304"/>
        <a:stretch>
          <a:fillRect/>
        </a:stretch>
      </xdr:blipFill>
      <xdr:spPr>
        <a:xfrm>
          <a:off x="13725525" y="112341025"/>
          <a:ext cx="2160270" cy="2160270"/>
        </a:xfrm>
        <a:prstGeom prst="rect">
          <a:avLst/>
        </a:prstGeom>
      </xdr:spPr>
    </xdr:pic>
    <xdr:clientData/>
  </xdr:twoCellAnchor>
  <xdr:twoCellAnchor editAs="oneCell">
    <xdr:from>
      <xdr:col>20</xdr:col>
      <xdr:colOff>9525</xdr:colOff>
      <xdr:row>49</xdr:row>
      <xdr:rowOff>0</xdr:rowOff>
    </xdr:from>
    <xdr:to>
      <xdr:col>23</xdr:col>
      <xdr:colOff>112395</xdr:colOff>
      <xdr:row>49</xdr:row>
      <xdr:rowOff>2160270</xdr:rowOff>
    </xdr:to>
    <xdr:pic>
      <xdr:nvPicPr>
        <xdr:cNvPr id="306" name="图片 305" descr="image_57"/>
        <xdr:cNvPicPr/>
      </xdr:nvPicPr>
      <xdr:blipFill>
        <a:blip r:embed="rId305"/>
        <a:stretch>
          <a:fillRect/>
        </a:stretch>
      </xdr:blipFill>
      <xdr:spPr>
        <a:xfrm>
          <a:off x="13725525" y="114658775"/>
          <a:ext cx="2160270" cy="2160270"/>
        </a:xfrm>
        <a:prstGeom prst="rect">
          <a:avLst/>
        </a:prstGeom>
      </xdr:spPr>
    </xdr:pic>
    <xdr:clientData/>
  </xdr:twoCellAnchor>
  <xdr:twoCellAnchor editAs="oneCell">
    <xdr:from>
      <xdr:col>20</xdr:col>
      <xdr:colOff>9525</xdr:colOff>
      <xdr:row>49</xdr:row>
      <xdr:rowOff>149860</xdr:rowOff>
    </xdr:from>
    <xdr:to>
      <xdr:col>23</xdr:col>
      <xdr:colOff>112395</xdr:colOff>
      <xdr:row>49</xdr:row>
      <xdr:rowOff>2310130</xdr:rowOff>
    </xdr:to>
    <xdr:pic>
      <xdr:nvPicPr>
        <xdr:cNvPr id="307" name="图片 306" descr="image_58"/>
        <xdr:cNvPicPr/>
      </xdr:nvPicPr>
      <xdr:blipFill>
        <a:blip r:embed="rId306"/>
        <a:stretch>
          <a:fillRect/>
        </a:stretch>
      </xdr:blipFill>
      <xdr:spPr>
        <a:xfrm>
          <a:off x="13725525" y="114808635"/>
          <a:ext cx="2160270" cy="2160270"/>
        </a:xfrm>
        <a:prstGeom prst="rect">
          <a:avLst/>
        </a:prstGeom>
      </xdr:spPr>
    </xdr:pic>
    <xdr:clientData/>
  </xdr:twoCellAnchor>
  <xdr:twoCellAnchor editAs="oneCell">
    <xdr:from>
      <xdr:col>20</xdr:col>
      <xdr:colOff>9525</xdr:colOff>
      <xdr:row>50</xdr:row>
      <xdr:rowOff>128270</xdr:rowOff>
    </xdr:from>
    <xdr:to>
      <xdr:col>23</xdr:col>
      <xdr:colOff>112395</xdr:colOff>
      <xdr:row>50</xdr:row>
      <xdr:rowOff>2288540</xdr:rowOff>
    </xdr:to>
    <xdr:pic>
      <xdr:nvPicPr>
        <xdr:cNvPr id="308" name="图片 307" descr="image_59"/>
        <xdr:cNvPicPr/>
      </xdr:nvPicPr>
      <xdr:blipFill>
        <a:blip r:embed="rId307"/>
        <a:stretch>
          <a:fillRect/>
        </a:stretch>
      </xdr:blipFill>
      <xdr:spPr>
        <a:xfrm>
          <a:off x="13725525" y="117127020"/>
          <a:ext cx="2160270" cy="2160270"/>
        </a:xfrm>
        <a:prstGeom prst="rect">
          <a:avLst/>
        </a:prstGeom>
      </xdr:spPr>
    </xdr:pic>
    <xdr:clientData/>
  </xdr:twoCellAnchor>
  <xdr:twoCellAnchor editAs="oneCell">
    <xdr:from>
      <xdr:col>20</xdr:col>
      <xdr:colOff>9525</xdr:colOff>
      <xdr:row>51</xdr:row>
      <xdr:rowOff>106680</xdr:rowOff>
    </xdr:from>
    <xdr:to>
      <xdr:col>23</xdr:col>
      <xdr:colOff>112395</xdr:colOff>
      <xdr:row>51</xdr:row>
      <xdr:rowOff>2266950</xdr:rowOff>
    </xdr:to>
    <xdr:pic>
      <xdr:nvPicPr>
        <xdr:cNvPr id="309" name="图片 308" descr="image_60"/>
        <xdr:cNvPicPr/>
      </xdr:nvPicPr>
      <xdr:blipFill>
        <a:blip r:embed="rId308"/>
        <a:stretch>
          <a:fillRect/>
        </a:stretch>
      </xdr:blipFill>
      <xdr:spPr>
        <a:xfrm>
          <a:off x="13725525" y="119445405"/>
          <a:ext cx="2160270" cy="2160270"/>
        </a:xfrm>
        <a:prstGeom prst="rect">
          <a:avLst/>
        </a:prstGeom>
      </xdr:spPr>
    </xdr:pic>
    <xdr:clientData/>
  </xdr:twoCellAnchor>
  <xdr:twoCellAnchor editAs="oneCell">
    <xdr:from>
      <xdr:col>20</xdr:col>
      <xdr:colOff>9525</xdr:colOff>
      <xdr:row>52</xdr:row>
      <xdr:rowOff>85090</xdr:rowOff>
    </xdr:from>
    <xdr:to>
      <xdr:col>23</xdr:col>
      <xdr:colOff>112395</xdr:colOff>
      <xdr:row>52</xdr:row>
      <xdr:rowOff>2245360</xdr:rowOff>
    </xdr:to>
    <xdr:pic>
      <xdr:nvPicPr>
        <xdr:cNvPr id="310" name="图片 309" descr="image_61"/>
        <xdr:cNvPicPr/>
      </xdr:nvPicPr>
      <xdr:blipFill>
        <a:blip r:embed="rId309"/>
        <a:stretch>
          <a:fillRect/>
        </a:stretch>
      </xdr:blipFill>
      <xdr:spPr>
        <a:xfrm>
          <a:off x="13725525" y="121763790"/>
          <a:ext cx="2160270" cy="2160270"/>
        </a:xfrm>
        <a:prstGeom prst="rect">
          <a:avLst/>
        </a:prstGeom>
      </xdr:spPr>
    </xdr:pic>
    <xdr:clientData/>
  </xdr:twoCellAnchor>
  <xdr:twoCellAnchor editAs="oneCell">
    <xdr:from>
      <xdr:col>20</xdr:col>
      <xdr:colOff>9525</xdr:colOff>
      <xdr:row>53</xdr:row>
      <xdr:rowOff>63500</xdr:rowOff>
    </xdr:from>
    <xdr:to>
      <xdr:col>23</xdr:col>
      <xdr:colOff>112395</xdr:colOff>
      <xdr:row>53</xdr:row>
      <xdr:rowOff>2223770</xdr:rowOff>
    </xdr:to>
    <xdr:pic>
      <xdr:nvPicPr>
        <xdr:cNvPr id="311" name="图片 310" descr="image_62"/>
        <xdr:cNvPicPr/>
      </xdr:nvPicPr>
      <xdr:blipFill>
        <a:blip r:embed="rId310"/>
        <a:stretch>
          <a:fillRect/>
        </a:stretch>
      </xdr:blipFill>
      <xdr:spPr>
        <a:xfrm>
          <a:off x="13725525" y="124082175"/>
          <a:ext cx="2160270" cy="2160270"/>
        </a:xfrm>
        <a:prstGeom prst="rect">
          <a:avLst/>
        </a:prstGeom>
      </xdr:spPr>
    </xdr:pic>
    <xdr:clientData/>
  </xdr:twoCellAnchor>
  <xdr:twoCellAnchor editAs="oneCell">
    <xdr:from>
      <xdr:col>20</xdr:col>
      <xdr:colOff>9525</xdr:colOff>
      <xdr:row>54</xdr:row>
      <xdr:rowOff>41910</xdr:rowOff>
    </xdr:from>
    <xdr:to>
      <xdr:col>23</xdr:col>
      <xdr:colOff>112395</xdr:colOff>
      <xdr:row>54</xdr:row>
      <xdr:rowOff>2202180</xdr:rowOff>
    </xdr:to>
    <xdr:pic>
      <xdr:nvPicPr>
        <xdr:cNvPr id="312" name="图片 311" descr="image_63"/>
        <xdr:cNvPicPr/>
      </xdr:nvPicPr>
      <xdr:blipFill>
        <a:blip r:embed="rId311"/>
        <a:stretch>
          <a:fillRect/>
        </a:stretch>
      </xdr:blipFill>
      <xdr:spPr>
        <a:xfrm>
          <a:off x="13725525" y="126400560"/>
          <a:ext cx="2160270" cy="2160270"/>
        </a:xfrm>
        <a:prstGeom prst="rect">
          <a:avLst/>
        </a:prstGeom>
      </xdr:spPr>
    </xdr:pic>
    <xdr:clientData/>
  </xdr:twoCellAnchor>
  <xdr:twoCellAnchor editAs="oneCell">
    <xdr:from>
      <xdr:col>20</xdr:col>
      <xdr:colOff>9525</xdr:colOff>
      <xdr:row>55</xdr:row>
      <xdr:rowOff>20320</xdr:rowOff>
    </xdr:from>
    <xdr:to>
      <xdr:col>23</xdr:col>
      <xdr:colOff>112395</xdr:colOff>
      <xdr:row>55</xdr:row>
      <xdr:rowOff>2180590</xdr:rowOff>
    </xdr:to>
    <xdr:pic>
      <xdr:nvPicPr>
        <xdr:cNvPr id="313" name="图片 312" descr="image_64"/>
        <xdr:cNvPicPr/>
      </xdr:nvPicPr>
      <xdr:blipFill>
        <a:blip r:embed="rId312"/>
        <a:stretch>
          <a:fillRect/>
        </a:stretch>
      </xdr:blipFill>
      <xdr:spPr>
        <a:xfrm>
          <a:off x="13725525" y="128718945"/>
          <a:ext cx="2160270" cy="2160270"/>
        </a:xfrm>
        <a:prstGeom prst="rect">
          <a:avLst/>
        </a:prstGeom>
      </xdr:spPr>
    </xdr:pic>
    <xdr:clientData/>
  </xdr:twoCellAnchor>
  <xdr:twoCellAnchor editAs="oneCell">
    <xdr:from>
      <xdr:col>20</xdr:col>
      <xdr:colOff>9525</xdr:colOff>
      <xdr:row>55</xdr:row>
      <xdr:rowOff>170180</xdr:rowOff>
    </xdr:from>
    <xdr:to>
      <xdr:col>23</xdr:col>
      <xdr:colOff>112395</xdr:colOff>
      <xdr:row>55</xdr:row>
      <xdr:rowOff>2330450</xdr:rowOff>
    </xdr:to>
    <xdr:pic>
      <xdr:nvPicPr>
        <xdr:cNvPr id="314" name="图片 313" descr="image_65"/>
        <xdr:cNvPicPr/>
      </xdr:nvPicPr>
      <xdr:blipFill>
        <a:blip r:embed="rId313"/>
        <a:stretch>
          <a:fillRect/>
        </a:stretch>
      </xdr:blipFill>
      <xdr:spPr>
        <a:xfrm>
          <a:off x="13725525" y="128868805"/>
          <a:ext cx="2160270" cy="2160270"/>
        </a:xfrm>
        <a:prstGeom prst="rect">
          <a:avLst/>
        </a:prstGeom>
      </xdr:spPr>
    </xdr:pic>
    <xdr:clientData/>
  </xdr:twoCellAnchor>
  <xdr:twoCellAnchor editAs="oneCell">
    <xdr:from>
      <xdr:col>20</xdr:col>
      <xdr:colOff>9525</xdr:colOff>
      <xdr:row>56</xdr:row>
      <xdr:rowOff>148590</xdr:rowOff>
    </xdr:from>
    <xdr:to>
      <xdr:col>23</xdr:col>
      <xdr:colOff>112395</xdr:colOff>
      <xdr:row>56</xdr:row>
      <xdr:rowOff>2308860</xdr:rowOff>
    </xdr:to>
    <xdr:pic>
      <xdr:nvPicPr>
        <xdr:cNvPr id="315" name="图片 314" descr="image_66"/>
        <xdr:cNvPicPr/>
      </xdr:nvPicPr>
      <xdr:blipFill>
        <a:blip r:embed="rId314"/>
        <a:stretch>
          <a:fillRect/>
        </a:stretch>
      </xdr:blipFill>
      <xdr:spPr>
        <a:xfrm>
          <a:off x="13725525" y="131187190"/>
          <a:ext cx="2160270" cy="2160270"/>
        </a:xfrm>
        <a:prstGeom prst="rect">
          <a:avLst/>
        </a:prstGeom>
      </xdr:spPr>
    </xdr:pic>
    <xdr:clientData/>
  </xdr:twoCellAnchor>
  <xdr:twoCellAnchor editAs="oneCell">
    <xdr:from>
      <xdr:col>20</xdr:col>
      <xdr:colOff>9525</xdr:colOff>
      <xdr:row>57</xdr:row>
      <xdr:rowOff>127000</xdr:rowOff>
    </xdr:from>
    <xdr:to>
      <xdr:col>23</xdr:col>
      <xdr:colOff>112395</xdr:colOff>
      <xdr:row>57</xdr:row>
      <xdr:rowOff>2287270</xdr:rowOff>
    </xdr:to>
    <xdr:pic>
      <xdr:nvPicPr>
        <xdr:cNvPr id="316" name="图片 315" descr="image_67"/>
        <xdr:cNvPicPr/>
      </xdr:nvPicPr>
      <xdr:blipFill>
        <a:blip r:embed="rId315"/>
        <a:stretch>
          <a:fillRect/>
        </a:stretch>
      </xdr:blipFill>
      <xdr:spPr>
        <a:xfrm>
          <a:off x="13725525" y="133505575"/>
          <a:ext cx="2160270" cy="2160270"/>
        </a:xfrm>
        <a:prstGeom prst="rect">
          <a:avLst/>
        </a:prstGeom>
      </xdr:spPr>
    </xdr:pic>
    <xdr:clientData/>
  </xdr:twoCellAnchor>
  <xdr:twoCellAnchor editAs="oneCell">
    <xdr:from>
      <xdr:col>20</xdr:col>
      <xdr:colOff>9525</xdr:colOff>
      <xdr:row>58</xdr:row>
      <xdr:rowOff>105410</xdr:rowOff>
    </xdr:from>
    <xdr:to>
      <xdr:col>23</xdr:col>
      <xdr:colOff>112395</xdr:colOff>
      <xdr:row>58</xdr:row>
      <xdr:rowOff>2265680</xdr:rowOff>
    </xdr:to>
    <xdr:pic>
      <xdr:nvPicPr>
        <xdr:cNvPr id="317" name="图片 316" descr="image_68"/>
        <xdr:cNvPicPr/>
      </xdr:nvPicPr>
      <xdr:blipFill>
        <a:blip r:embed="rId316"/>
        <a:stretch>
          <a:fillRect/>
        </a:stretch>
      </xdr:blipFill>
      <xdr:spPr>
        <a:xfrm>
          <a:off x="13725525" y="135823960"/>
          <a:ext cx="2160270" cy="2160270"/>
        </a:xfrm>
        <a:prstGeom prst="rect">
          <a:avLst/>
        </a:prstGeom>
      </xdr:spPr>
    </xdr:pic>
    <xdr:clientData/>
  </xdr:twoCellAnchor>
  <xdr:twoCellAnchor editAs="oneCell">
    <xdr:from>
      <xdr:col>20</xdr:col>
      <xdr:colOff>9525</xdr:colOff>
      <xdr:row>59</xdr:row>
      <xdr:rowOff>83820</xdr:rowOff>
    </xdr:from>
    <xdr:to>
      <xdr:col>23</xdr:col>
      <xdr:colOff>112395</xdr:colOff>
      <xdr:row>59</xdr:row>
      <xdr:rowOff>2244090</xdr:rowOff>
    </xdr:to>
    <xdr:pic>
      <xdr:nvPicPr>
        <xdr:cNvPr id="318" name="图片 317" descr="image_69"/>
        <xdr:cNvPicPr/>
      </xdr:nvPicPr>
      <xdr:blipFill>
        <a:blip r:embed="rId317"/>
        <a:stretch>
          <a:fillRect/>
        </a:stretch>
      </xdr:blipFill>
      <xdr:spPr>
        <a:xfrm>
          <a:off x="13725525" y="138142345"/>
          <a:ext cx="2160270" cy="2160270"/>
        </a:xfrm>
        <a:prstGeom prst="rect">
          <a:avLst/>
        </a:prstGeom>
      </xdr:spPr>
    </xdr:pic>
    <xdr:clientData/>
  </xdr:twoCellAnchor>
  <xdr:twoCellAnchor editAs="oneCell">
    <xdr:from>
      <xdr:col>20</xdr:col>
      <xdr:colOff>9525</xdr:colOff>
      <xdr:row>60</xdr:row>
      <xdr:rowOff>62230</xdr:rowOff>
    </xdr:from>
    <xdr:to>
      <xdr:col>23</xdr:col>
      <xdr:colOff>112395</xdr:colOff>
      <xdr:row>60</xdr:row>
      <xdr:rowOff>2222500</xdr:rowOff>
    </xdr:to>
    <xdr:pic>
      <xdr:nvPicPr>
        <xdr:cNvPr id="319" name="图片 318" descr="image_70"/>
        <xdr:cNvPicPr/>
      </xdr:nvPicPr>
      <xdr:blipFill>
        <a:blip r:embed="rId318"/>
        <a:stretch>
          <a:fillRect/>
        </a:stretch>
      </xdr:blipFill>
      <xdr:spPr>
        <a:xfrm>
          <a:off x="13725525" y="140460730"/>
          <a:ext cx="2160270" cy="2160270"/>
        </a:xfrm>
        <a:prstGeom prst="rect">
          <a:avLst/>
        </a:prstGeom>
      </xdr:spPr>
    </xdr:pic>
    <xdr:clientData/>
  </xdr:twoCellAnchor>
  <xdr:twoCellAnchor editAs="oneCell">
    <xdr:from>
      <xdr:col>20</xdr:col>
      <xdr:colOff>9525</xdr:colOff>
      <xdr:row>61</xdr:row>
      <xdr:rowOff>40640</xdr:rowOff>
    </xdr:from>
    <xdr:to>
      <xdr:col>23</xdr:col>
      <xdr:colOff>112395</xdr:colOff>
      <xdr:row>61</xdr:row>
      <xdr:rowOff>2200910</xdr:rowOff>
    </xdr:to>
    <xdr:pic>
      <xdr:nvPicPr>
        <xdr:cNvPr id="320" name="图片 319" descr="image_71"/>
        <xdr:cNvPicPr/>
      </xdr:nvPicPr>
      <xdr:blipFill>
        <a:blip r:embed="rId319"/>
        <a:stretch>
          <a:fillRect/>
        </a:stretch>
      </xdr:blipFill>
      <xdr:spPr>
        <a:xfrm>
          <a:off x="13725525" y="142779115"/>
          <a:ext cx="2160270" cy="2160270"/>
        </a:xfrm>
        <a:prstGeom prst="rect">
          <a:avLst/>
        </a:prstGeom>
      </xdr:spPr>
    </xdr:pic>
    <xdr:clientData/>
  </xdr:twoCellAnchor>
  <xdr:twoCellAnchor editAs="oneCell">
    <xdr:from>
      <xdr:col>20</xdr:col>
      <xdr:colOff>9525</xdr:colOff>
      <xdr:row>62</xdr:row>
      <xdr:rowOff>19050</xdr:rowOff>
    </xdr:from>
    <xdr:to>
      <xdr:col>23</xdr:col>
      <xdr:colOff>112395</xdr:colOff>
      <xdr:row>62</xdr:row>
      <xdr:rowOff>2179320</xdr:rowOff>
    </xdr:to>
    <xdr:pic>
      <xdr:nvPicPr>
        <xdr:cNvPr id="321" name="图片 320" descr="image_72"/>
        <xdr:cNvPicPr/>
      </xdr:nvPicPr>
      <xdr:blipFill>
        <a:blip r:embed="rId320"/>
        <a:stretch>
          <a:fillRect/>
        </a:stretch>
      </xdr:blipFill>
      <xdr:spPr>
        <a:xfrm>
          <a:off x="13725525" y="145097500"/>
          <a:ext cx="2160270" cy="2160270"/>
        </a:xfrm>
        <a:prstGeom prst="rect">
          <a:avLst/>
        </a:prstGeom>
      </xdr:spPr>
    </xdr:pic>
    <xdr:clientData/>
  </xdr:twoCellAnchor>
  <xdr:twoCellAnchor editAs="oneCell">
    <xdr:from>
      <xdr:col>20</xdr:col>
      <xdr:colOff>9525</xdr:colOff>
      <xdr:row>62</xdr:row>
      <xdr:rowOff>168910</xdr:rowOff>
    </xdr:from>
    <xdr:to>
      <xdr:col>23</xdr:col>
      <xdr:colOff>112395</xdr:colOff>
      <xdr:row>62</xdr:row>
      <xdr:rowOff>2329180</xdr:rowOff>
    </xdr:to>
    <xdr:pic>
      <xdr:nvPicPr>
        <xdr:cNvPr id="322" name="图片 321" descr="image_73"/>
        <xdr:cNvPicPr/>
      </xdr:nvPicPr>
      <xdr:blipFill>
        <a:blip r:embed="rId321"/>
        <a:stretch>
          <a:fillRect/>
        </a:stretch>
      </xdr:blipFill>
      <xdr:spPr>
        <a:xfrm>
          <a:off x="13725525" y="145247360"/>
          <a:ext cx="2160270" cy="2160270"/>
        </a:xfrm>
        <a:prstGeom prst="rect">
          <a:avLst/>
        </a:prstGeom>
      </xdr:spPr>
    </xdr:pic>
    <xdr:clientData/>
  </xdr:twoCellAnchor>
  <xdr:twoCellAnchor editAs="oneCell">
    <xdr:from>
      <xdr:col>20</xdr:col>
      <xdr:colOff>9525</xdr:colOff>
      <xdr:row>63</xdr:row>
      <xdr:rowOff>147320</xdr:rowOff>
    </xdr:from>
    <xdr:to>
      <xdr:col>23</xdr:col>
      <xdr:colOff>112395</xdr:colOff>
      <xdr:row>63</xdr:row>
      <xdr:rowOff>2307590</xdr:rowOff>
    </xdr:to>
    <xdr:pic>
      <xdr:nvPicPr>
        <xdr:cNvPr id="323" name="图片 322" descr="image_74"/>
        <xdr:cNvPicPr/>
      </xdr:nvPicPr>
      <xdr:blipFill>
        <a:blip r:embed="rId322"/>
        <a:stretch>
          <a:fillRect/>
        </a:stretch>
      </xdr:blipFill>
      <xdr:spPr>
        <a:xfrm>
          <a:off x="13725525" y="147565745"/>
          <a:ext cx="2160270" cy="2160270"/>
        </a:xfrm>
        <a:prstGeom prst="rect">
          <a:avLst/>
        </a:prstGeom>
      </xdr:spPr>
    </xdr:pic>
    <xdr:clientData/>
  </xdr:twoCellAnchor>
  <xdr:twoCellAnchor editAs="oneCell">
    <xdr:from>
      <xdr:col>20</xdr:col>
      <xdr:colOff>9525</xdr:colOff>
      <xdr:row>64</xdr:row>
      <xdr:rowOff>125730</xdr:rowOff>
    </xdr:from>
    <xdr:to>
      <xdr:col>23</xdr:col>
      <xdr:colOff>112395</xdr:colOff>
      <xdr:row>64</xdr:row>
      <xdr:rowOff>2286000</xdr:rowOff>
    </xdr:to>
    <xdr:pic>
      <xdr:nvPicPr>
        <xdr:cNvPr id="324" name="图片 323" descr="image_75"/>
        <xdr:cNvPicPr/>
      </xdr:nvPicPr>
      <xdr:blipFill>
        <a:blip r:embed="rId323"/>
        <a:stretch>
          <a:fillRect/>
        </a:stretch>
      </xdr:blipFill>
      <xdr:spPr>
        <a:xfrm>
          <a:off x="13725525" y="149884130"/>
          <a:ext cx="2160270" cy="2160270"/>
        </a:xfrm>
        <a:prstGeom prst="rect">
          <a:avLst/>
        </a:prstGeom>
      </xdr:spPr>
    </xdr:pic>
    <xdr:clientData/>
  </xdr:twoCellAnchor>
  <xdr:twoCellAnchor editAs="oneCell">
    <xdr:from>
      <xdr:col>20</xdr:col>
      <xdr:colOff>9525</xdr:colOff>
      <xdr:row>65</xdr:row>
      <xdr:rowOff>104140</xdr:rowOff>
    </xdr:from>
    <xdr:to>
      <xdr:col>23</xdr:col>
      <xdr:colOff>112395</xdr:colOff>
      <xdr:row>65</xdr:row>
      <xdr:rowOff>2264410</xdr:rowOff>
    </xdr:to>
    <xdr:pic>
      <xdr:nvPicPr>
        <xdr:cNvPr id="325" name="图片 324" descr="image_76"/>
        <xdr:cNvPicPr/>
      </xdr:nvPicPr>
      <xdr:blipFill>
        <a:blip r:embed="rId324"/>
        <a:stretch>
          <a:fillRect/>
        </a:stretch>
      </xdr:blipFill>
      <xdr:spPr>
        <a:xfrm>
          <a:off x="13725525" y="152202515"/>
          <a:ext cx="2160270" cy="2160270"/>
        </a:xfrm>
        <a:prstGeom prst="rect">
          <a:avLst/>
        </a:prstGeom>
      </xdr:spPr>
    </xdr:pic>
    <xdr:clientData/>
  </xdr:twoCellAnchor>
  <xdr:twoCellAnchor editAs="oneCell">
    <xdr:from>
      <xdr:col>20</xdr:col>
      <xdr:colOff>9525</xdr:colOff>
      <xdr:row>66</xdr:row>
      <xdr:rowOff>82550</xdr:rowOff>
    </xdr:from>
    <xdr:to>
      <xdr:col>23</xdr:col>
      <xdr:colOff>112395</xdr:colOff>
      <xdr:row>66</xdr:row>
      <xdr:rowOff>2242820</xdr:rowOff>
    </xdr:to>
    <xdr:pic>
      <xdr:nvPicPr>
        <xdr:cNvPr id="326" name="图片 325" descr="image_77"/>
        <xdr:cNvPicPr/>
      </xdr:nvPicPr>
      <xdr:blipFill>
        <a:blip r:embed="rId325"/>
        <a:stretch>
          <a:fillRect/>
        </a:stretch>
      </xdr:blipFill>
      <xdr:spPr>
        <a:xfrm>
          <a:off x="13725525" y="154520900"/>
          <a:ext cx="2160270" cy="2160270"/>
        </a:xfrm>
        <a:prstGeom prst="rect">
          <a:avLst/>
        </a:prstGeom>
      </xdr:spPr>
    </xdr:pic>
    <xdr:clientData/>
  </xdr:twoCellAnchor>
  <xdr:twoCellAnchor editAs="oneCell">
    <xdr:from>
      <xdr:col>20</xdr:col>
      <xdr:colOff>9525</xdr:colOff>
      <xdr:row>67</xdr:row>
      <xdr:rowOff>60960</xdr:rowOff>
    </xdr:from>
    <xdr:to>
      <xdr:col>23</xdr:col>
      <xdr:colOff>112395</xdr:colOff>
      <xdr:row>67</xdr:row>
      <xdr:rowOff>2221230</xdr:rowOff>
    </xdr:to>
    <xdr:pic>
      <xdr:nvPicPr>
        <xdr:cNvPr id="327" name="图片 326" descr="image_78"/>
        <xdr:cNvPicPr/>
      </xdr:nvPicPr>
      <xdr:blipFill>
        <a:blip r:embed="rId326"/>
        <a:stretch>
          <a:fillRect/>
        </a:stretch>
      </xdr:blipFill>
      <xdr:spPr>
        <a:xfrm>
          <a:off x="13725525" y="156839285"/>
          <a:ext cx="2160270" cy="2160270"/>
        </a:xfrm>
        <a:prstGeom prst="rect">
          <a:avLst/>
        </a:prstGeom>
      </xdr:spPr>
    </xdr:pic>
    <xdr:clientData/>
  </xdr:twoCellAnchor>
  <xdr:twoCellAnchor editAs="oneCell">
    <xdr:from>
      <xdr:col>20</xdr:col>
      <xdr:colOff>9525</xdr:colOff>
      <xdr:row>68</xdr:row>
      <xdr:rowOff>39370</xdr:rowOff>
    </xdr:from>
    <xdr:to>
      <xdr:col>23</xdr:col>
      <xdr:colOff>112395</xdr:colOff>
      <xdr:row>68</xdr:row>
      <xdr:rowOff>2199640</xdr:rowOff>
    </xdr:to>
    <xdr:pic>
      <xdr:nvPicPr>
        <xdr:cNvPr id="328" name="图片 327" descr="image_79"/>
        <xdr:cNvPicPr/>
      </xdr:nvPicPr>
      <xdr:blipFill>
        <a:blip r:embed="rId327"/>
        <a:stretch>
          <a:fillRect/>
        </a:stretch>
      </xdr:blipFill>
      <xdr:spPr>
        <a:xfrm>
          <a:off x="13725525" y="159157670"/>
          <a:ext cx="2160270" cy="2160270"/>
        </a:xfrm>
        <a:prstGeom prst="rect">
          <a:avLst/>
        </a:prstGeom>
      </xdr:spPr>
    </xdr:pic>
    <xdr:clientData/>
  </xdr:twoCellAnchor>
  <xdr:twoCellAnchor editAs="oneCell">
    <xdr:from>
      <xdr:col>20</xdr:col>
      <xdr:colOff>9525</xdr:colOff>
      <xdr:row>69</xdr:row>
      <xdr:rowOff>17780</xdr:rowOff>
    </xdr:from>
    <xdr:to>
      <xdr:col>23</xdr:col>
      <xdr:colOff>112395</xdr:colOff>
      <xdr:row>69</xdr:row>
      <xdr:rowOff>2178050</xdr:rowOff>
    </xdr:to>
    <xdr:pic>
      <xdr:nvPicPr>
        <xdr:cNvPr id="329" name="图片 328" descr="image_80"/>
        <xdr:cNvPicPr/>
      </xdr:nvPicPr>
      <xdr:blipFill>
        <a:blip r:embed="rId328"/>
        <a:stretch>
          <a:fillRect/>
        </a:stretch>
      </xdr:blipFill>
      <xdr:spPr>
        <a:xfrm>
          <a:off x="13725525" y="161476055"/>
          <a:ext cx="2160270" cy="2160270"/>
        </a:xfrm>
        <a:prstGeom prst="rect">
          <a:avLst/>
        </a:prstGeom>
      </xdr:spPr>
    </xdr:pic>
    <xdr:clientData/>
  </xdr:twoCellAnchor>
  <xdr:twoCellAnchor editAs="oneCell">
    <xdr:from>
      <xdr:col>20</xdr:col>
      <xdr:colOff>9525</xdr:colOff>
      <xdr:row>69</xdr:row>
      <xdr:rowOff>167640</xdr:rowOff>
    </xdr:from>
    <xdr:to>
      <xdr:col>23</xdr:col>
      <xdr:colOff>112395</xdr:colOff>
      <xdr:row>69</xdr:row>
      <xdr:rowOff>2327910</xdr:rowOff>
    </xdr:to>
    <xdr:pic>
      <xdr:nvPicPr>
        <xdr:cNvPr id="330" name="图片 329" descr="image_81"/>
        <xdr:cNvPicPr/>
      </xdr:nvPicPr>
      <xdr:blipFill>
        <a:blip r:embed="rId329"/>
        <a:stretch>
          <a:fillRect/>
        </a:stretch>
      </xdr:blipFill>
      <xdr:spPr>
        <a:xfrm>
          <a:off x="13725525" y="161625915"/>
          <a:ext cx="2160270" cy="2160270"/>
        </a:xfrm>
        <a:prstGeom prst="rect">
          <a:avLst/>
        </a:prstGeom>
      </xdr:spPr>
    </xdr:pic>
    <xdr:clientData/>
  </xdr:twoCellAnchor>
  <xdr:twoCellAnchor editAs="oneCell">
    <xdr:from>
      <xdr:col>20</xdr:col>
      <xdr:colOff>9525</xdr:colOff>
      <xdr:row>70</xdr:row>
      <xdr:rowOff>146050</xdr:rowOff>
    </xdr:from>
    <xdr:to>
      <xdr:col>23</xdr:col>
      <xdr:colOff>112395</xdr:colOff>
      <xdr:row>70</xdr:row>
      <xdr:rowOff>2306320</xdr:rowOff>
    </xdr:to>
    <xdr:pic>
      <xdr:nvPicPr>
        <xdr:cNvPr id="331" name="图片 330" descr="image_82"/>
        <xdr:cNvPicPr/>
      </xdr:nvPicPr>
      <xdr:blipFill>
        <a:blip r:embed="rId330"/>
        <a:stretch>
          <a:fillRect/>
        </a:stretch>
      </xdr:blipFill>
      <xdr:spPr>
        <a:xfrm>
          <a:off x="13725525" y="163944300"/>
          <a:ext cx="2160270" cy="2160270"/>
        </a:xfrm>
        <a:prstGeom prst="rect">
          <a:avLst/>
        </a:prstGeom>
      </xdr:spPr>
    </xdr:pic>
    <xdr:clientData/>
  </xdr:twoCellAnchor>
  <xdr:twoCellAnchor editAs="oneCell">
    <xdr:from>
      <xdr:col>20</xdr:col>
      <xdr:colOff>9525</xdr:colOff>
      <xdr:row>71</xdr:row>
      <xdr:rowOff>124460</xdr:rowOff>
    </xdr:from>
    <xdr:to>
      <xdr:col>23</xdr:col>
      <xdr:colOff>112395</xdr:colOff>
      <xdr:row>71</xdr:row>
      <xdr:rowOff>2284730</xdr:rowOff>
    </xdr:to>
    <xdr:pic>
      <xdr:nvPicPr>
        <xdr:cNvPr id="332" name="图片 331" descr="image_83"/>
        <xdr:cNvPicPr/>
      </xdr:nvPicPr>
      <xdr:blipFill>
        <a:blip r:embed="rId331"/>
        <a:stretch>
          <a:fillRect/>
        </a:stretch>
      </xdr:blipFill>
      <xdr:spPr>
        <a:xfrm>
          <a:off x="13725525" y="166262685"/>
          <a:ext cx="2160270" cy="2160270"/>
        </a:xfrm>
        <a:prstGeom prst="rect">
          <a:avLst/>
        </a:prstGeom>
      </xdr:spPr>
    </xdr:pic>
    <xdr:clientData/>
  </xdr:twoCellAnchor>
  <xdr:twoCellAnchor editAs="oneCell">
    <xdr:from>
      <xdr:col>20</xdr:col>
      <xdr:colOff>9525</xdr:colOff>
      <xdr:row>72</xdr:row>
      <xdr:rowOff>102870</xdr:rowOff>
    </xdr:from>
    <xdr:to>
      <xdr:col>23</xdr:col>
      <xdr:colOff>112395</xdr:colOff>
      <xdr:row>72</xdr:row>
      <xdr:rowOff>2263140</xdr:rowOff>
    </xdr:to>
    <xdr:pic>
      <xdr:nvPicPr>
        <xdr:cNvPr id="333" name="图片 332" descr="image_84"/>
        <xdr:cNvPicPr/>
      </xdr:nvPicPr>
      <xdr:blipFill>
        <a:blip r:embed="rId332"/>
        <a:stretch>
          <a:fillRect/>
        </a:stretch>
      </xdr:blipFill>
      <xdr:spPr>
        <a:xfrm>
          <a:off x="13725525" y="168581070"/>
          <a:ext cx="2160270" cy="2160270"/>
        </a:xfrm>
        <a:prstGeom prst="rect">
          <a:avLst/>
        </a:prstGeom>
      </xdr:spPr>
    </xdr:pic>
    <xdr:clientData/>
  </xdr:twoCellAnchor>
</xdr:wsDr>
</file>

<file path=xl/drawings/drawing7.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19050</xdr:colOff>
      <xdr:row>2</xdr:row>
      <xdr:rowOff>8890</xdr:rowOff>
    </xdr:from>
    <xdr:to>
      <xdr:col>3</xdr:col>
      <xdr:colOff>542925</xdr:colOff>
      <xdr:row>13</xdr:row>
      <xdr:rowOff>107315</xdr:rowOff>
    </xdr:to>
    <xdr:pic>
      <xdr:nvPicPr>
        <xdr:cNvPr id="2" name="图片 1" descr="微信图片_20231206150059"/>
        <xdr:cNvPicPr>
          <a:picLocks noChangeAspect="1"/>
        </xdr:cNvPicPr>
      </xdr:nvPicPr>
      <xdr:blipFill>
        <a:blip r:embed="rId1"/>
        <a:stretch>
          <a:fillRect/>
        </a:stretch>
      </xdr:blipFill>
      <xdr:spPr>
        <a:xfrm>
          <a:off x="19050" y="370840"/>
          <a:ext cx="2581275" cy="2089150"/>
        </a:xfrm>
        <a:prstGeom prst="rect">
          <a:avLst/>
        </a:prstGeom>
        <a:noFill/>
        <a:ln w="9525">
          <a:noFill/>
        </a:ln>
      </xdr:spPr>
    </xdr:pic>
    <xdr:clientData/>
  </xdr:twoCellAnchor>
  <xdr:twoCellAnchor editAs="oneCell">
    <xdr:from>
      <xdr:col>0</xdr:col>
      <xdr:colOff>47625</xdr:colOff>
      <xdr:row>14</xdr:row>
      <xdr:rowOff>37465</xdr:rowOff>
    </xdr:from>
    <xdr:to>
      <xdr:col>3</xdr:col>
      <xdr:colOff>638810</xdr:colOff>
      <xdr:row>27</xdr:row>
      <xdr:rowOff>143510</xdr:rowOff>
    </xdr:to>
    <xdr:pic>
      <xdr:nvPicPr>
        <xdr:cNvPr id="3" name="图片 2" descr="微信图片_20231108160946"/>
        <xdr:cNvPicPr>
          <a:picLocks noChangeAspect="1"/>
        </xdr:cNvPicPr>
      </xdr:nvPicPr>
      <xdr:blipFill>
        <a:blip r:embed="rId2"/>
        <a:stretch>
          <a:fillRect/>
        </a:stretch>
      </xdr:blipFill>
      <xdr:spPr>
        <a:xfrm>
          <a:off x="47625" y="2571115"/>
          <a:ext cx="2648585" cy="2458720"/>
        </a:xfrm>
        <a:prstGeom prst="rect">
          <a:avLst/>
        </a:prstGeom>
        <a:noFill/>
        <a:ln w="9525">
          <a:noFill/>
        </a:ln>
      </xdr:spPr>
    </xdr:pic>
    <xdr:clientData/>
  </xdr:twoCellAnchor>
  <xdr:twoCellAnchor editAs="oneCell">
    <xdr:from>
      <xdr:col>0</xdr:col>
      <xdr:colOff>9525</xdr:colOff>
      <xdr:row>28</xdr:row>
      <xdr:rowOff>8890</xdr:rowOff>
    </xdr:from>
    <xdr:to>
      <xdr:col>3</xdr:col>
      <xdr:colOff>638175</xdr:colOff>
      <xdr:row>40</xdr:row>
      <xdr:rowOff>162560</xdr:rowOff>
    </xdr:to>
    <xdr:pic>
      <xdr:nvPicPr>
        <xdr:cNvPr id="4" name="图片 3" descr="微信图片_20231206150107"/>
        <xdr:cNvPicPr>
          <a:picLocks noChangeAspect="1"/>
        </xdr:cNvPicPr>
      </xdr:nvPicPr>
      <xdr:blipFill>
        <a:blip r:embed="rId3"/>
        <a:stretch>
          <a:fillRect/>
        </a:stretch>
      </xdr:blipFill>
      <xdr:spPr>
        <a:xfrm>
          <a:off x="9525" y="5076190"/>
          <a:ext cx="2686050" cy="2325370"/>
        </a:xfrm>
        <a:prstGeom prst="rect">
          <a:avLst/>
        </a:prstGeom>
        <a:noFill/>
        <a:ln w="9525">
          <a:noFill/>
        </a:ln>
      </xdr:spPr>
    </xdr:pic>
    <xdr:clientData/>
  </xdr:twoCellAnchor>
  <xdr:twoCellAnchor editAs="oneCell">
    <xdr:from>
      <xdr:col>0</xdr:col>
      <xdr:colOff>9525</xdr:colOff>
      <xdr:row>40</xdr:row>
      <xdr:rowOff>180340</xdr:rowOff>
    </xdr:from>
    <xdr:to>
      <xdr:col>3</xdr:col>
      <xdr:colOff>668020</xdr:colOff>
      <xdr:row>55</xdr:row>
      <xdr:rowOff>152400</xdr:rowOff>
    </xdr:to>
    <xdr:pic>
      <xdr:nvPicPr>
        <xdr:cNvPr id="5" name="图片 4" descr="微信图片_20240109192454"/>
        <xdr:cNvPicPr>
          <a:picLocks noChangeAspect="1"/>
        </xdr:cNvPicPr>
      </xdr:nvPicPr>
      <xdr:blipFill>
        <a:blip r:embed="rId4"/>
        <a:stretch>
          <a:fillRect/>
        </a:stretch>
      </xdr:blipFill>
      <xdr:spPr>
        <a:xfrm>
          <a:off x="9525" y="7419340"/>
          <a:ext cx="2715895" cy="2686685"/>
        </a:xfrm>
        <a:prstGeom prst="rect">
          <a:avLst/>
        </a:prstGeom>
        <a:noFill/>
        <a:ln w="9525">
          <a:noFill/>
        </a:ln>
      </xdr:spPr>
    </xdr:pic>
    <xdr:clientData/>
  </xdr:twoCellAnchor>
  <xdr:twoCellAnchor editAs="oneCell">
    <xdr:from>
      <xdr:col>0</xdr:col>
      <xdr:colOff>219075</xdr:colOff>
      <xdr:row>56</xdr:row>
      <xdr:rowOff>83820</xdr:rowOff>
    </xdr:from>
    <xdr:to>
      <xdr:col>3</xdr:col>
      <xdr:colOff>305435</xdr:colOff>
      <xdr:row>69</xdr:row>
      <xdr:rowOff>0</xdr:rowOff>
    </xdr:to>
    <xdr:pic>
      <xdr:nvPicPr>
        <xdr:cNvPr id="6" name="图片 5" descr="微信图片_20240306142141"/>
        <xdr:cNvPicPr>
          <a:picLocks noChangeAspect="1"/>
        </xdr:cNvPicPr>
      </xdr:nvPicPr>
      <xdr:blipFill>
        <a:blip r:embed="rId5"/>
        <a:stretch>
          <a:fillRect/>
        </a:stretch>
      </xdr:blipFill>
      <xdr:spPr>
        <a:xfrm>
          <a:off x="219075" y="10218420"/>
          <a:ext cx="2143760" cy="2268855"/>
        </a:xfrm>
        <a:prstGeom prst="rect">
          <a:avLst/>
        </a:prstGeom>
        <a:noFill/>
        <a:ln w="9525">
          <a:noFill/>
        </a:ln>
      </xdr:spPr>
    </xdr:pic>
    <xdr:clientData/>
  </xdr:twoCellAnchor>
  <xdr:twoCellAnchor editAs="oneCell">
    <xdr:from>
      <xdr:col>0</xdr:col>
      <xdr:colOff>9525</xdr:colOff>
      <xdr:row>71</xdr:row>
      <xdr:rowOff>8890</xdr:rowOff>
    </xdr:from>
    <xdr:to>
      <xdr:col>3</xdr:col>
      <xdr:colOff>590550</xdr:colOff>
      <xdr:row>85</xdr:row>
      <xdr:rowOff>172085</xdr:rowOff>
    </xdr:to>
    <xdr:pic>
      <xdr:nvPicPr>
        <xdr:cNvPr id="7" name="图片 6" descr="微信图片_20240306142147"/>
        <xdr:cNvPicPr>
          <a:picLocks noChangeAspect="1"/>
        </xdr:cNvPicPr>
      </xdr:nvPicPr>
      <xdr:blipFill>
        <a:blip r:embed="rId6"/>
        <a:stretch>
          <a:fillRect/>
        </a:stretch>
      </xdr:blipFill>
      <xdr:spPr>
        <a:xfrm>
          <a:off x="9525" y="12858115"/>
          <a:ext cx="2638425" cy="2696845"/>
        </a:xfrm>
        <a:prstGeom prst="rect">
          <a:avLst/>
        </a:prstGeom>
        <a:noFill/>
        <a:ln w="9525">
          <a:noFill/>
        </a:ln>
      </xdr:spPr>
    </xdr:pic>
    <xdr:clientData/>
  </xdr:twoCellAnchor>
  <xdr:twoCellAnchor editAs="oneCell">
    <xdr:from>
      <xdr:col>9</xdr:col>
      <xdr:colOff>163195</xdr:colOff>
      <xdr:row>2</xdr:row>
      <xdr:rowOff>29845</xdr:rowOff>
    </xdr:from>
    <xdr:to>
      <xdr:col>9</xdr:col>
      <xdr:colOff>2649220</xdr:colOff>
      <xdr:row>13</xdr:row>
      <xdr:rowOff>67945</xdr:rowOff>
    </xdr:to>
    <xdr:pic>
      <xdr:nvPicPr>
        <xdr:cNvPr id="8" name="图片 1" descr="微信图片_20240109192447"/>
        <xdr:cNvPicPr>
          <a:picLocks noChangeAspect="1"/>
        </xdr:cNvPicPr>
      </xdr:nvPicPr>
      <xdr:blipFill>
        <a:blip r:embed="rId7"/>
        <a:stretch>
          <a:fillRect/>
        </a:stretch>
      </xdr:blipFill>
      <xdr:spPr>
        <a:xfrm>
          <a:off x="6335395" y="391795"/>
          <a:ext cx="2486025" cy="2028825"/>
        </a:xfrm>
        <a:prstGeom prst="rect">
          <a:avLst/>
        </a:prstGeom>
        <a:noFill/>
        <a:ln w="9525">
          <a:noFill/>
        </a:ln>
      </xdr:spPr>
    </xdr:pic>
    <xdr:clientData/>
  </xdr:twoCellAnchor>
  <xdr:twoCellAnchor editAs="oneCell">
    <xdr:from>
      <xdr:col>9</xdr:col>
      <xdr:colOff>132715</xdr:colOff>
      <xdr:row>14</xdr:row>
      <xdr:rowOff>75565</xdr:rowOff>
    </xdr:from>
    <xdr:to>
      <xdr:col>9</xdr:col>
      <xdr:colOff>2668905</xdr:colOff>
      <xdr:row>27</xdr:row>
      <xdr:rowOff>57150</xdr:rowOff>
    </xdr:to>
    <xdr:pic>
      <xdr:nvPicPr>
        <xdr:cNvPr id="9" name="图片 2" descr="81exj810xbL._AC_SX679_"/>
        <xdr:cNvPicPr>
          <a:picLocks noChangeAspect="1"/>
        </xdr:cNvPicPr>
      </xdr:nvPicPr>
      <xdr:blipFill>
        <a:blip r:embed="rId8"/>
        <a:stretch>
          <a:fillRect/>
        </a:stretch>
      </xdr:blipFill>
      <xdr:spPr>
        <a:xfrm>
          <a:off x="6304915" y="2609215"/>
          <a:ext cx="2536190" cy="2334260"/>
        </a:xfrm>
        <a:prstGeom prst="rect">
          <a:avLst/>
        </a:prstGeom>
        <a:noFill/>
        <a:ln w="9525">
          <a:noFill/>
        </a:ln>
      </xdr:spPr>
    </xdr:pic>
    <xdr:clientData/>
  </xdr:twoCellAnchor>
  <xdr:twoCellAnchor editAs="oneCell">
    <xdr:from>
      <xdr:col>9</xdr:col>
      <xdr:colOff>19050</xdr:colOff>
      <xdr:row>28</xdr:row>
      <xdr:rowOff>66040</xdr:rowOff>
    </xdr:from>
    <xdr:to>
      <xdr:col>9</xdr:col>
      <xdr:colOff>2724150</xdr:colOff>
      <xdr:row>40</xdr:row>
      <xdr:rowOff>38100</xdr:rowOff>
    </xdr:to>
    <xdr:pic>
      <xdr:nvPicPr>
        <xdr:cNvPr id="10" name="图片 3" descr="微信图片_20230218164934"/>
        <xdr:cNvPicPr>
          <a:picLocks noChangeAspect="1"/>
        </xdr:cNvPicPr>
      </xdr:nvPicPr>
      <xdr:blipFill>
        <a:blip r:embed="rId9"/>
        <a:stretch>
          <a:fillRect/>
        </a:stretch>
      </xdr:blipFill>
      <xdr:spPr>
        <a:xfrm>
          <a:off x="6191250" y="5133340"/>
          <a:ext cx="2705100" cy="2143760"/>
        </a:xfrm>
        <a:prstGeom prst="rect">
          <a:avLst/>
        </a:prstGeom>
        <a:noFill/>
        <a:ln w="9525">
          <a:noFill/>
        </a:ln>
      </xdr:spPr>
    </xdr:pic>
    <xdr:clientData/>
  </xdr:twoCellAnchor>
  <xdr:twoCellAnchor editAs="oneCell">
    <xdr:from>
      <xdr:col>9</xdr:col>
      <xdr:colOff>124460</xdr:colOff>
      <xdr:row>41</xdr:row>
      <xdr:rowOff>104775</xdr:rowOff>
    </xdr:from>
    <xdr:to>
      <xdr:col>9</xdr:col>
      <xdr:colOff>2800985</xdr:colOff>
      <xdr:row>55</xdr:row>
      <xdr:rowOff>19050</xdr:rowOff>
    </xdr:to>
    <xdr:pic>
      <xdr:nvPicPr>
        <xdr:cNvPr id="11" name="图片 5" descr="微信图片_20240327175908"/>
        <xdr:cNvPicPr>
          <a:picLocks noChangeAspect="1"/>
        </xdr:cNvPicPr>
      </xdr:nvPicPr>
      <xdr:blipFill>
        <a:blip r:embed="rId10"/>
        <a:stretch>
          <a:fillRect/>
        </a:stretch>
      </xdr:blipFill>
      <xdr:spPr>
        <a:xfrm>
          <a:off x="6296660" y="7524750"/>
          <a:ext cx="2676525" cy="2447925"/>
        </a:xfrm>
        <a:prstGeom prst="rect">
          <a:avLst/>
        </a:prstGeom>
        <a:noFill/>
        <a:ln w="9525">
          <a:noFill/>
        </a:ln>
      </xdr:spPr>
    </xdr:pic>
    <xdr:clientData/>
  </xdr:twoCellAnchor>
  <xdr:twoCellAnchor editAs="oneCell">
    <xdr:from>
      <xdr:col>9</xdr:col>
      <xdr:colOff>66040</xdr:colOff>
      <xdr:row>71</xdr:row>
      <xdr:rowOff>95250</xdr:rowOff>
    </xdr:from>
    <xdr:to>
      <xdr:col>9</xdr:col>
      <xdr:colOff>2715895</xdr:colOff>
      <xdr:row>85</xdr:row>
      <xdr:rowOff>86360</xdr:rowOff>
    </xdr:to>
    <xdr:pic>
      <xdr:nvPicPr>
        <xdr:cNvPr id="12" name="图片 7" descr="71M3evdfacL._AC_SX679_"/>
        <xdr:cNvPicPr>
          <a:picLocks noChangeAspect="1"/>
        </xdr:cNvPicPr>
      </xdr:nvPicPr>
      <xdr:blipFill>
        <a:blip r:embed="rId11"/>
        <a:stretch>
          <a:fillRect/>
        </a:stretch>
      </xdr:blipFill>
      <xdr:spPr>
        <a:xfrm>
          <a:off x="6238240" y="12944475"/>
          <a:ext cx="2649855" cy="2524760"/>
        </a:xfrm>
        <a:prstGeom prst="rect">
          <a:avLst/>
        </a:prstGeom>
        <a:noFill/>
        <a:ln w="9525">
          <a:noFill/>
        </a:ln>
      </xdr:spPr>
    </xdr:pic>
    <xdr:clientData/>
  </xdr:twoCellAnchor>
  <xdr:twoCellAnchor editAs="oneCell">
    <xdr:from>
      <xdr:col>0</xdr:col>
      <xdr:colOff>152400</xdr:colOff>
      <xdr:row>86</xdr:row>
      <xdr:rowOff>28575</xdr:rowOff>
    </xdr:from>
    <xdr:to>
      <xdr:col>3</xdr:col>
      <xdr:colOff>524510</xdr:colOff>
      <xdr:row>100</xdr:row>
      <xdr:rowOff>8890</xdr:rowOff>
    </xdr:to>
    <xdr:pic>
      <xdr:nvPicPr>
        <xdr:cNvPr id="13" name="图片 9" descr="微信图片_20231108160923"/>
        <xdr:cNvPicPr>
          <a:picLocks noChangeAspect="1"/>
        </xdr:cNvPicPr>
      </xdr:nvPicPr>
      <xdr:blipFill>
        <a:blip r:embed="rId12"/>
        <a:stretch>
          <a:fillRect/>
        </a:stretch>
      </xdr:blipFill>
      <xdr:spPr>
        <a:xfrm>
          <a:off x="152400" y="15592425"/>
          <a:ext cx="2429510" cy="2513965"/>
        </a:xfrm>
        <a:prstGeom prst="rect">
          <a:avLst/>
        </a:prstGeom>
        <a:noFill/>
        <a:ln w="9525">
          <a:noFill/>
        </a:ln>
      </xdr:spPr>
    </xdr:pic>
    <xdr:clientData/>
  </xdr:twoCellAnchor>
  <xdr:twoCellAnchor editAs="oneCell">
    <xdr:from>
      <xdr:col>9</xdr:col>
      <xdr:colOff>57785</xdr:colOff>
      <xdr:row>86</xdr:row>
      <xdr:rowOff>104140</xdr:rowOff>
    </xdr:from>
    <xdr:to>
      <xdr:col>9</xdr:col>
      <xdr:colOff>2762885</xdr:colOff>
      <xdr:row>100</xdr:row>
      <xdr:rowOff>76200</xdr:rowOff>
    </xdr:to>
    <xdr:pic>
      <xdr:nvPicPr>
        <xdr:cNvPr id="14" name="图片 11" descr="微信图片_20240327180637"/>
        <xdr:cNvPicPr>
          <a:picLocks noChangeAspect="1"/>
        </xdr:cNvPicPr>
      </xdr:nvPicPr>
      <xdr:blipFill>
        <a:blip r:embed="rId13"/>
        <a:stretch>
          <a:fillRect/>
        </a:stretch>
      </xdr:blipFill>
      <xdr:spPr>
        <a:xfrm>
          <a:off x="6229985" y="15667990"/>
          <a:ext cx="2705100" cy="2505710"/>
        </a:xfrm>
        <a:prstGeom prst="rect">
          <a:avLst/>
        </a:prstGeom>
        <a:noFill/>
        <a:ln w="9525">
          <a:noFill/>
        </a:ln>
      </xdr:spPr>
    </xdr:pic>
    <xdr:clientData/>
  </xdr:twoCellAnchor>
  <xdr:twoCellAnchor editAs="oneCell">
    <xdr:from>
      <xdr:col>9</xdr:col>
      <xdr:colOff>104775</xdr:colOff>
      <xdr:row>101</xdr:row>
      <xdr:rowOff>66675</xdr:rowOff>
    </xdr:from>
    <xdr:to>
      <xdr:col>9</xdr:col>
      <xdr:colOff>2773680</xdr:colOff>
      <xdr:row>115</xdr:row>
      <xdr:rowOff>133350</xdr:rowOff>
    </xdr:to>
    <xdr:pic>
      <xdr:nvPicPr>
        <xdr:cNvPr id="15" name="图片 12" descr="微信图片_20240327180644"/>
        <xdr:cNvPicPr>
          <a:picLocks noChangeAspect="1"/>
        </xdr:cNvPicPr>
      </xdr:nvPicPr>
      <xdr:blipFill>
        <a:blip r:embed="rId14"/>
        <a:stretch>
          <a:fillRect/>
        </a:stretch>
      </xdr:blipFill>
      <xdr:spPr>
        <a:xfrm>
          <a:off x="6276975" y="18345150"/>
          <a:ext cx="2668905" cy="2600325"/>
        </a:xfrm>
        <a:prstGeom prst="rect">
          <a:avLst/>
        </a:prstGeom>
        <a:noFill/>
        <a:ln w="9525">
          <a:noFill/>
        </a:ln>
      </xdr:spPr>
    </xdr:pic>
    <xdr:clientData/>
  </xdr:twoCellAnchor>
  <xdr:twoCellAnchor editAs="oneCell">
    <xdr:from>
      <xdr:col>0</xdr:col>
      <xdr:colOff>152400</xdr:colOff>
      <xdr:row>101</xdr:row>
      <xdr:rowOff>170815</xdr:rowOff>
    </xdr:from>
    <xdr:to>
      <xdr:col>3</xdr:col>
      <xdr:colOff>478155</xdr:colOff>
      <xdr:row>115</xdr:row>
      <xdr:rowOff>57785</xdr:rowOff>
    </xdr:to>
    <xdr:pic>
      <xdr:nvPicPr>
        <xdr:cNvPr id="16" name="图片 13" descr="微信图片_20230218164917"/>
        <xdr:cNvPicPr>
          <a:picLocks noChangeAspect="1"/>
        </xdr:cNvPicPr>
      </xdr:nvPicPr>
      <xdr:blipFill>
        <a:blip r:embed="rId15"/>
        <a:stretch>
          <a:fillRect/>
        </a:stretch>
      </xdr:blipFill>
      <xdr:spPr>
        <a:xfrm>
          <a:off x="152400" y="18449290"/>
          <a:ext cx="2383155" cy="2420620"/>
        </a:xfrm>
        <a:prstGeom prst="rect">
          <a:avLst/>
        </a:prstGeom>
        <a:noFill/>
        <a:ln w="9525">
          <a:noFill/>
        </a:ln>
      </xdr:spPr>
    </xdr:pic>
    <xdr:clientData/>
  </xdr:twoCellAnchor>
  <xdr:twoCellAnchor editAs="oneCell">
    <xdr:from>
      <xdr:col>0</xdr:col>
      <xdr:colOff>19050</xdr:colOff>
      <xdr:row>116</xdr:row>
      <xdr:rowOff>48260</xdr:rowOff>
    </xdr:from>
    <xdr:to>
      <xdr:col>3</xdr:col>
      <xdr:colOff>647700</xdr:colOff>
      <xdr:row>128</xdr:row>
      <xdr:rowOff>96520</xdr:rowOff>
    </xdr:to>
    <xdr:pic>
      <xdr:nvPicPr>
        <xdr:cNvPr id="17" name="图片 14" descr="微信图片_20230218164924"/>
        <xdr:cNvPicPr>
          <a:picLocks noChangeAspect="1"/>
        </xdr:cNvPicPr>
      </xdr:nvPicPr>
      <xdr:blipFill>
        <a:blip r:embed="rId16"/>
        <a:stretch>
          <a:fillRect/>
        </a:stretch>
      </xdr:blipFill>
      <xdr:spPr>
        <a:xfrm>
          <a:off x="19050" y="21041360"/>
          <a:ext cx="2686050" cy="2219960"/>
        </a:xfrm>
        <a:prstGeom prst="rect">
          <a:avLst/>
        </a:prstGeom>
        <a:noFill/>
        <a:ln w="9525">
          <a:noFill/>
        </a:ln>
      </xdr:spPr>
    </xdr:pic>
    <xdr:clientData/>
  </xdr:twoCellAnchor>
  <xdr:twoCellAnchor editAs="oneCell">
    <xdr:from>
      <xdr:col>9</xdr:col>
      <xdr:colOff>85725</xdr:colOff>
      <xdr:row>117</xdr:row>
      <xdr:rowOff>56515</xdr:rowOff>
    </xdr:from>
    <xdr:to>
      <xdr:col>9</xdr:col>
      <xdr:colOff>2630170</xdr:colOff>
      <xdr:row>128</xdr:row>
      <xdr:rowOff>124460</xdr:rowOff>
    </xdr:to>
    <xdr:pic>
      <xdr:nvPicPr>
        <xdr:cNvPr id="18" name="图片 15" descr="微信图片_20230218164939"/>
        <xdr:cNvPicPr>
          <a:picLocks noChangeAspect="1"/>
        </xdr:cNvPicPr>
      </xdr:nvPicPr>
      <xdr:blipFill>
        <a:blip r:embed="rId17"/>
        <a:stretch>
          <a:fillRect/>
        </a:stretch>
      </xdr:blipFill>
      <xdr:spPr>
        <a:xfrm>
          <a:off x="6257925" y="21230590"/>
          <a:ext cx="2544445" cy="2058670"/>
        </a:xfrm>
        <a:prstGeom prst="rect">
          <a:avLst/>
        </a:prstGeom>
        <a:noFill/>
        <a:ln w="9525">
          <a:noFill/>
        </a:ln>
      </xdr:spPr>
    </xdr:pic>
    <xdr:clientData/>
  </xdr:twoCellAnchor>
  <xdr:twoCellAnchor editAs="oneCell">
    <xdr:from>
      <xdr:col>9</xdr:col>
      <xdr:colOff>180975</xdr:colOff>
      <xdr:row>56</xdr:row>
      <xdr:rowOff>0</xdr:rowOff>
    </xdr:from>
    <xdr:to>
      <xdr:col>9</xdr:col>
      <xdr:colOff>2507615</xdr:colOff>
      <xdr:row>71</xdr:row>
      <xdr:rowOff>1270</xdr:rowOff>
    </xdr:to>
    <xdr:pic>
      <xdr:nvPicPr>
        <xdr:cNvPr id="19" name="图片 18"/>
        <xdr:cNvPicPr>
          <a:picLocks noChangeAspect="1"/>
        </xdr:cNvPicPr>
      </xdr:nvPicPr>
      <xdr:blipFill>
        <a:blip r:embed="rId18"/>
        <a:stretch>
          <a:fillRect/>
        </a:stretch>
      </xdr:blipFill>
      <xdr:spPr>
        <a:xfrm>
          <a:off x="6353175" y="10134600"/>
          <a:ext cx="2326640" cy="2715895"/>
        </a:xfrm>
        <a:prstGeom prst="rect">
          <a:avLst/>
        </a:prstGeom>
        <a:noFill/>
        <a:ln w="9525">
          <a:noFill/>
        </a:ln>
      </xdr:spPr>
    </xdr:pic>
    <xdr:clientData/>
  </xdr:twoCellAnchor>
  <xdr:twoCellAnchor editAs="oneCell">
    <xdr:from>
      <xdr:col>0</xdr:col>
      <xdr:colOff>9525</xdr:colOff>
      <xdr:row>129</xdr:row>
      <xdr:rowOff>0</xdr:rowOff>
    </xdr:from>
    <xdr:to>
      <xdr:col>2</xdr:col>
      <xdr:colOff>566420</xdr:colOff>
      <xdr:row>142</xdr:row>
      <xdr:rowOff>0</xdr:rowOff>
    </xdr:to>
    <xdr:pic>
      <xdr:nvPicPr>
        <xdr:cNvPr id="24" name="图片 23"/>
        <xdr:cNvPicPr>
          <a:picLocks noChangeAspect="1"/>
        </xdr:cNvPicPr>
      </xdr:nvPicPr>
      <xdr:blipFill>
        <a:blip r:embed="rId19"/>
        <a:stretch>
          <a:fillRect/>
        </a:stretch>
      </xdr:blipFill>
      <xdr:spPr>
        <a:xfrm>
          <a:off x="9525" y="23345775"/>
          <a:ext cx="1928495" cy="2352675"/>
        </a:xfrm>
        <a:prstGeom prst="rect">
          <a:avLst/>
        </a:prstGeom>
        <a:noFill/>
        <a:ln w="9525">
          <a:noFill/>
        </a:ln>
      </xdr:spPr>
    </xdr:pic>
    <xdr:clientData/>
  </xdr:twoCellAnchor>
  <xdr:twoCellAnchor editAs="oneCell">
    <xdr:from>
      <xdr:col>9</xdr:col>
      <xdr:colOff>0</xdr:colOff>
      <xdr:row>129</xdr:row>
      <xdr:rowOff>0</xdr:rowOff>
    </xdr:from>
    <xdr:to>
      <xdr:col>9</xdr:col>
      <xdr:colOff>1647825</xdr:colOff>
      <xdr:row>140</xdr:row>
      <xdr:rowOff>100330</xdr:rowOff>
    </xdr:to>
    <xdr:pic>
      <xdr:nvPicPr>
        <xdr:cNvPr id="25" name="图片 24"/>
        <xdr:cNvPicPr>
          <a:picLocks noChangeAspect="1"/>
        </xdr:cNvPicPr>
      </xdr:nvPicPr>
      <xdr:blipFill>
        <a:blip r:embed="rId20"/>
        <a:stretch>
          <a:fillRect/>
        </a:stretch>
      </xdr:blipFill>
      <xdr:spPr>
        <a:xfrm>
          <a:off x="6172200" y="23345775"/>
          <a:ext cx="1647825" cy="2091055"/>
        </a:xfrm>
        <a:prstGeom prst="rect">
          <a:avLst/>
        </a:prstGeom>
        <a:noFill/>
        <a:ln w="9525">
          <a:noFill/>
        </a:ln>
      </xdr:spPr>
    </xdr:pic>
    <xdr:clientData/>
  </xdr:twoCellAnchor>
</xdr:wsDr>
</file>

<file path=xl/drawings/drawing8.xml><?xml version="1.0" encoding="utf-8"?>
<xdr:wsDr xmlns:xdr="http://schemas.openxmlformats.org/drawingml/2006/spreadsheetDrawing" xmlns:r="http://schemas.openxmlformats.org/officeDocument/2006/relationships" xmlns:a="http://schemas.openxmlformats.org/drawingml/2006/main">
  <xdr:twoCellAnchor>
    <xdr:from>
      <xdr:col>0</xdr:col>
      <xdr:colOff>191770</xdr:colOff>
      <xdr:row>5</xdr:row>
      <xdr:rowOff>44450</xdr:rowOff>
    </xdr:from>
    <xdr:to>
      <xdr:col>0</xdr:col>
      <xdr:colOff>1271905</xdr:colOff>
      <xdr:row>6</xdr:row>
      <xdr:rowOff>48260</xdr:rowOff>
    </xdr:to>
    <xdr:pic>
      <xdr:nvPicPr>
        <xdr:cNvPr id="2" name="Picture 1"/>
        <xdr:cNvPicPr/>
      </xdr:nvPicPr>
      <xdr:blipFill>
        <a:blip r:embed="rId1" cstate="print"/>
        <a:stretch>
          <a:fillRect/>
        </a:stretch>
      </xdr:blipFill>
      <xdr:spPr>
        <a:xfrm>
          <a:off x="191770" y="4756150"/>
          <a:ext cx="1080135" cy="1083310"/>
        </a:xfrm>
        <a:prstGeom prst="rect">
          <a:avLst/>
        </a:prstGeom>
      </xdr:spPr>
    </xdr:pic>
    <xdr:clientData/>
  </xdr:twoCellAnchor>
  <xdr:twoCellAnchor>
    <xdr:from>
      <xdr:col>0</xdr:col>
      <xdr:colOff>191770</xdr:colOff>
      <xdr:row>4</xdr:row>
      <xdr:rowOff>44450</xdr:rowOff>
    </xdr:from>
    <xdr:to>
      <xdr:col>0</xdr:col>
      <xdr:colOff>1271905</xdr:colOff>
      <xdr:row>5</xdr:row>
      <xdr:rowOff>48260</xdr:rowOff>
    </xdr:to>
    <xdr:pic>
      <xdr:nvPicPr>
        <xdr:cNvPr id="3" name="Picture 2"/>
        <xdr:cNvPicPr/>
      </xdr:nvPicPr>
      <xdr:blipFill>
        <a:blip r:embed="rId2" cstate="print"/>
        <a:stretch>
          <a:fillRect/>
        </a:stretch>
      </xdr:blipFill>
      <xdr:spPr>
        <a:xfrm>
          <a:off x="191770" y="3676650"/>
          <a:ext cx="1080135" cy="1083310"/>
        </a:xfrm>
        <a:prstGeom prst="rect">
          <a:avLst/>
        </a:prstGeom>
      </xdr:spPr>
    </xdr:pic>
    <xdr:clientData/>
  </xdr:twoCellAnchor>
  <xdr:twoCellAnchor>
    <xdr:from>
      <xdr:col>0</xdr:col>
      <xdr:colOff>191770</xdr:colOff>
      <xdr:row>1</xdr:row>
      <xdr:rowOff>44450</xdr:rowOff>
    </xdr:from>
    <xdr:to>
      <xdr:col>0</xdr:col>
      <xdr:colOff>1271905</xdr:colOff>
      <xdr:row>2</xdr:row>
      <xdr:rowOff>48260</xdr:rowOff>
    </xdr:to>
    <xdr:pic>
      <xdr:nvPicPr>
        <xdr:cNvPr id="4" name="Picture 3"/>
        <xdr:cNvPicPr/>
      </xdr:nvPicPr>
      <xdr:blipFill>
        <a:blip r:embed="rId3" cstate="print"/>
        <a:stretch>
          <a:fillRect/>
        </a:stretch>
      </xdr:blipFill>
      <xdr:spPr>
        <a:xfrm>
          <a:off x="191770" y="438150"/>
          <a:ext cx="1080135" cy="1083310"/>
        </a:xfrm>
        <a:prstGeom prst="rect">
          <a:avLst/>
        </a:prstGeom>
      </xdr:spPr>
    </xdr:pic>
    <xdr:clientData/>
  </xdr:twoCellAnchor>
  <xdr:twoCellAnchor>
    <xdr:from>
      <xdr:col>0</xdr:col>
      <xdr:colOff>191770</xdr:colOff>
      <xdr:row>2</xdr:row>
      <xdr:rowOff>44450</xdr:rowOff>
    </xdr:from>
    <xdr:to>
      <xdr:col>0</xdr:col>
      <xdr:colOff>1271905</xdr:colOff>
      <xdr:row>3</xdr:row>
      <xdr:rowOff>48260</xdr:rowOff>
    </xdr:to>
    <xdr:pic>
      <xdr:nvPicPr>
        <xdr:cNvPr id="5" name="Picture 4"/>
        <xdr:cNvPicPr/>
      </xdr:nvPicPr>
      <xdr:blipFill>
        <a:blip r:embed="rId4" cstate="print"/>
        <a:stretch>
          <a:fillRect/>
        </a:stretch>
      </xdr:blipFill>
      <xdr:spPr>
        <a:xfrm>
          <a:off x="191770" y="1517650"/>
          <a:ext cx="1080135" cy="1083310"/>
        </a:xfrm>
        <a:prstGeom prst="rect">
          <a:avLst/>
        </a:prstGeom>
      </xdr:spPr>
    </xdr:pic>
    <xdr:clientData/>
  </xdr:twoCellAnchor>
  <xdr:twoCellAnchor>
    <xdr:from>
      <xdr:col>0</xdr:col>
      <xdr:colOff>191770</xdr:colOff>
      <xdr:row>3</xdr:row>
      <xdr:rowOff>44450</xdr:rowOff>
    </xdr:from>
    <xdr:to>
      <xdr:col>0</xdr:col>
      <xdr:colOff>1271905</xdr:colOff>
      <xdr:row>4</xdr:row>
      <xdr:rowOff>48260</xdr:rowOff>
    </xdr:to>
    <xdr:pic>
      <xdr:nvPicPr>
        <xdr:cNvPr id="6" name="Picture 5"/>
        <xdr:cNvPicPr/>
      </xdr:nvPicPr>
      <xdr:blipFill>
        <a:blip r:embed="rId5" cstate="print"/>
        <a:stretch>
          <a:fillRect/>
        </a:stretch>
      </xdr:blipFill>
      <xdr:spPr>
        <a:xfrm>
          <a:off x="191770" y="2597150"/>
          <a:ext cx="1080135" cy="1083310"/>
        </a:xfrm>
        <a:prstGeom prst="rect">
          <a:avLst/>
        </a:prstGeom>
      </xdr:spPr>
    </xdr:pic>
    <xdr:clientData/>
  </xdr:twoCellAnchor>
  <xdr:twoCellAnchor>
    <xdr:from>
      <xdr:col>0</xdr:col>
      <xdr:colOff>191770</xdr:colOff>
      <xdr:row>6</xdr:row>
      <xdr:rowOff>44450</xdr:rowOff>
    </xdr:from>
    <xdr:to>
      <xdr:col>0</xdr:col>
      <xdr:colOff>1271905</xdr:colOff>
      <xdr:row>7</xdr:row>
      <xdr:rowOff>48260</xdr:rowOff>
    </xdr:to>
    <xdr:pic>
      <xdr:nvPicPr>
        <xdr:cNvPr id="7" name="Picture 6"/>
        <xdr:cNvPicPr/>
      </xdr:nvPicPr>
      <xdr:blipFill>
        <a:blip r:embed="rId6" cstate="print"/>
        <a:stretch>
          <a:fillRect/>
        </a:stretch>
      </xdr:blipFill>
      <xdr:spPr>
        <a:xfrm>
          <a:off x="191770" y="5835650"/>
          <a:ext cx="1080135" cy="1083310"/>
        </a:xfrm>
        <a:prstGeom prst="rect">
          <a:avLst/>
        </a:prstGeom>
      </xdr:spPr>
    </xdr:pic>
    <xdr:clientData/>
  </xdr:twoCellAnchor>
  <xdr:twoCellAnchor>
    <xdr:from>
      <xdr:col>0</xdr:col>
      <xdr:colOff>191770</xdr:colOff>
      <xdr:row>7</xdr:row>
      <xdr:rowOff>44450</xdr:rowOff>
    </xdr:from>
    <xdr:to>
      <xdr:col>0</xdr:col>
      <xdr:colOff>1271905</xdr:colOff>
      <xdr:row>8</xdr:row>
      <xdr:rowOff>48260</xdr:rowOff>
    </xdr:to>
    <xdr:pic>
      <xdr:nvPicPr>
        <xdr:cNvPr id="8" name="Picture 7"/>
        <xdr:cNvPicPr/>
      </xdr:nvPicPr>
      <xdr:blipFill>
        <a:blip r:embed="rId7" cstate="print"/>
        <a:stretch>
          <a:fillRect/>
        </a:stretch>
      </xdr:blipFill>
      <xdr:spPr>
        <a:xfrm>
          <a:off x="191770" y="6915150"/>
          <a:ext cx="1080135" cy="1083310"/>
        </a:xfrm>
        <a:prstGeom prst="rect">
          <a:avLst/>
        </a:prstGeom>
      </xdr:spPr>
    </xdr:pic>
    <xdr:clientData/>
  </xdr:twoCellAnchor>
  <xdr:twoCellAnchor>
    <xdr:from>
      <xdr:col>0</xdr:col>
      <xdr:colOff>191770</xdr:colOff>
      <xdr:row>8</xdr:row>
      <xdr:rowOff>44450</xdr:rowOff>
    </xdr:from>
    <xdr:to>
      <xdr:col>0</xdr:col>
      <xdr:colOff>1271905</xdr:colOff>
      <xdr:row>9</xdr:row>
      <xdr:rowOff>48260</xdr:rowOff>
    </xdr:to>
    <xdr:pic>
      <xdr:nvPicPr>
        <xdr:cNvPr id="9" name="Picture 8"/>
        <xdr:cNvPicPr/>
      </xdr:nvPicPr>
      <xdr:blipFill>
        <a:blip r:embed="rId8" cstate="print"/>
        <a:stretch>
          <a:fillRect/>
        </a:stretch>
      </xdr:blipFill>
      <xdr:spPr>
        <a:xfrm>
          <a:off x="191770" y="7994650"/>
          <a:ext cx="1080135" cy="1083310"/>
        </a:xfrm>
        <a:prstGeom prst="rect">
          <a:avLst/>
        </a:prstGeom>
      </xdr:spPr>
    </xdr:pic>
    <xdr:clientData/>
  </xdr:twoCellAnchor>
  <xdr:twoCellAnchor>
    <xdr:from>
      <xdr:col>0</xdr:col>
      <xdr:colOff>191770</xdr:colOff>
      <xdr:row>9</xdr:row>
      <xdr:rowOff>44450</xdr:rowOff>
    </xdr:from>
    <xdr:to>
      <xdr:col>0</xdr:col>
      <xdr:colOff>1271905</xdr:colOff>
      <xdr:row>10</xdr:row>
      <xdr:rowOff>48260</xdr:rowOff>
    </xdr:to>
    <xdr:pic>
      <xdr:nvPicPr>
        <xdr:cNvPr id="10" name="Picture 9"/>
        <xdr:cNvPicPr/>
      </xdr:nvPicPr>
      <xdr:blipFill>
        <a:blip r:embed="rId9" cstate="print"/>
        <a:stretch>
          <a:fillRect/>
        </a:stretch>
      </xdr:blipFill>
      <xdr:spPr>
        <a:xfrm>
          <a:off x="191770" y="9074150"/>
          <a:ext cx="1080135" cy="1083310"/>
        </a:xfrm>
        <a:prstGeom prst="rect">
          <a:avLst/>
        </a:prstGeom>
      </xdr:spPr>
    </xdr:pic>
    <xdr:clientData/>
  </xdr:twoCellAnchor>
  <xdr:twoCellAnchor>
    <xdr:from>
      <xdr:col>0</xdr:col>
      <xdr:colOff>191770</xdr:colOff>
      <xdr:row>10</xdr:row>
      <xdr:rowOff>44450</xdr:rowOff>
    </xdr:from>
    <xdr:to>
      <xdr:col>0</xdr:col>
      <xdr:colOff>1271905</xdr:colOff>
      <xdr:row>11</xdr:row>
      <xdr:rowOff>48260</xdr:rowOff>
    </xdr:to>
    <xdr:pic>
      <xdr:nvPicPr>
        <xdr:cNvPr id="11" name="Picture 11"/>
        <xdr:cNvPicPr/>
      </xdr:nvPicPr>
      <xdr:blipFill>
        <a:blip r:embed="rId10" cstate="print"/>
        <a:stretch>
          <a:fillRect/>
        </a:stretch>
      </xdr:blipFill>
      <xdr:spPr>
        <a:xfrm>
          <a:off x="191770" y="10153650"/>
          <a:ext cx="1080135" cy="1083310"/>
        </a:xfrm>
        <a:prstGeom prst="rect">
          <a:avLst/>
        </a:prstGeom>
      </xdr:spPr>
    </xdr:pic>
    <xdr:clientData/>
  </xdr:twoCellAnchor>
  <xdr:twoCellAnchor>
    <xdr:from>
      <xdr:col>0</xdr:col>
      <xdr:colOff>191770</xdr:colOff>
      <xdr:row>11</xdr:row>
      <xdr:rowOff>44450</xdr:rowOff>
    </xdr:from>
    <xdr:to>
      <xdr:col>0</xdr:col>
      <xdr:colOff>1271905</xdr:colOff>
      <xdr:row>12</xdr:row>
      <xdr:rowOff>48260</xdr:rowOff>
    </xdr:to>
    <xdr:pic>
      <xdr:nvPicPr>
        <xdr:cNvPr id="12" name="Picture 12"/>
        <xdr:cNvPicPr/>
      </xdr:nvPicPr>
      <xdr:blipFill>
        <a:blip r:embed="rId11" cstate="print"/>
        <a:stretch>
          <a:fillRect/>
        </a:stretch>
      </xdr:blipFill>
      <xdr:spPr>
        <a:xfrm>
          <a:off x="191770" y="11233150"/>
          <a:ext cx="1080135" cy="1083310"/>
        </a:xfrm>
        <a:prstGeom prst="rect">
          <a:avLst/>
        </a:prstGeom>
      </xdr:spPr>
    </xdr:pic>
    <xdr:clientData/>
  </xdr:twoCellAnchor>
  <xdr:twoCellAnchor>
    <xdr:from>
      <xdr:col>0</xdr:col>
      <xdr:colOff>191770</xdr:colOff>
      <xdr:row>12</xdr:row>
      <xdr:rowOff>44450</xdr:rowOff>
    </xdr:from>
    <xdr:to>
      <xdr:col>0</xdr:col>
      <xdr:colOff>1271905</xdr:colOff>
      <xdr:row>13</xdr:row>
      <xdr:rowOff>48260</xdr:rowOff>
    </xdr:to>
    <xdr:pic>
      <xdr:nvPicPr>
        <xdr:cNvPr id="13" name="Picture 13"/>
        <xdr:cNvPicPr/>
      </xdr:nvPicPr>
      <xdr:blipFill>
        <a:blip r:embed="rId12" cstate="print"/>
        <a:stretch>
          <a:fillRect/>
        </a:stretch>
      </xdr:blipFill>
      <xdr:spPr>
        <a:xfrm>
          <a:off x="191770" y="12312650"/>
          <a:ext cx="1080135" cy="1083310"/>
        </a:xfrm>
        <a:prstGeom prst="rect">
          <a:avLst/>
        </a:prstGeom>
      </xdr:spPr>
    </xdr:pic>
    <xdr:clientData/>
  </xdr:twoCellAnchor>
  <xdr:twoCellAnchor>
    <xdr:from>
      <xdr:col>0</xdr:col>
      <xdr:colOff>191770</xdr:colOff>
      <xdr:row>13</xdr:row>
      <xdr:rowOff>44450</xdr:rowOff>
    </xdr:from>
    <xdr:to>
      <xdr:col>0</xdr:col>
      <xdr:colOff>1271905</xdr:colOff>
      <xdr:row>14</xdr:row>
      <xdr:rowOff>48260</xdr:rowOff>
    </xdr:to>
    <xdr:pic>
      <xdr:nvPicPr>
        <xdr:cNvPr id="14" name="Picture 14"/>
        <xdr:cNvPicPr/>
      </xdr:nvPicPr>
      <xdr:blipFill>
        <a:blip r:embed="rId13" cstate="print"/>
        <a:stretch>
          <a:fillRect/>
        </a:stretch>
      </xdr:blipFill>
      <xdr:spPr>
        <a:xfrm>
          <a:off x="191770" y="13392150"/>
          <a:ext cx="1080135" cy="1083310"/>
        </a:xfrm>
        <a:prstGeom prst="rect">
          <a:avLst/>
        </a:prstGeom>
      </xdr:spPr>
    </xdr:pic>
    <xdr:clientData/>
  </xdr:twoCellAnchor>
  <xdr:twoCellAnchor>
    <xdr:from>
      <xdr:col>0</xdr:col>
      <xdr:colOff>191770</xdr:colOff>
      <xdr:row>14</xdr:row>
      <xdr:rowOff>44450</xdr:rowOff>
    </xdr:from>
    <xdr:to>
      <xdr:col>0</xdr:col>
      <xdr:colOff>1271905</xdr:colOff>
      <xdr:row>15</xdr:row>
      <xdr:rowOff>48260</xdr:rowOff>
    </xdr:to>
    <xdr:pic>
      <xdr:nvPicPr>
        <xdr:cNvPr id="15" name="Picture 16"/>
        <xdr:cNvPicPr/>
      </xdr:nvPicPr>
      <xdr:blipFill>
        <a:blip r:embed="rId14" cstate="print"/>
        <a:stretch>
          <a:fillRect/>
        </a:stretch>
      </xdr:blipFill>
      <xdr:spPr>
        <a:xfrm>
          <a:off x="191770" y="14471650"/>
          <a:ext cx="1080135" cy="1083310"/>
        </a:xfrm>
        <a:prstGeom prst="rect">
          <a:avLst/>
        </a:prstGeom>
      </xdr:spPr>
    </xdr:pic>
    <xdr:clientData/>
  </xdr:twoCellAnchor>
  <xdr:twoCellAnchor>
    <xdr:from>
      <xdr:col>0</xdr:col>
      <xdr:colOff>191770</xdr:colOff>
      <xdr:row>15</xdr:row>
      <xdr:rowOff>44450</xdr:rowOff>
    </xdr:from>
    <xdr:to>
      <xdr:col>0</xdr:col>
      <xdr:colOff>1271905</xdr:colOff>
      <xdr:row>16</xdr:row>
      <xdr:rowOff>48260</xdr:rowOff>
    </xdr:to>
    <xdr:pic>
      <xdr:nvPicPr>
        <xdr:cNvPr id="16" name="Picture 19"/>
        <xdr:cNvPicPr/>
      </xdr:nvPicPr>
      <xdr:blipFill>
        <a:blip r:embed="rId15" cstate="print"/>
        <a:stretch>
          <a:fillRect/>
        </a:stretch>
      </xdr:blipFill>
      <xdr:spPr>
        <a:xfrm>
          <a:off x="191770" y="15551150"/>
          <a:ext cx="1080135" cy="1083310"/>
        </a:xfrm>
        <a:prstGeom prst="rect">
          <a:avLst/>
        </a:prstGeom>
      </xdr:spPr>
    </xdr:pic>
    <xdr:clientData/>
  </xdr:twoCellAnchor>
  <xdr:twoCellAnchor>
    <xdr:from>
      <xdr:col>0</xdr:col>
      <xdr:colOff>191770</xdr:colOff>
      <xdr:row>16</xdr:row>
      <xdr:rowOff>44450</xdr:rowOff>
    </xdr:from>
    <xdr:to>
      <xdr:col>0</xdr:col>
      <xdr:colOff>1271905</xdr:colOff>
      <xdr:row>17</xdr:row>
      <xdr:rowOff>48260</xdr:rowOff>
    </xdr:to>
    <xdr:pic>
      <xdr:nvPicPr>
        <xdr:cNvPr id="17" name="Picture 20"/>
        <xdr:cNvPicPr/>
      </xdr:nvPicPr>
      <xdr:blipFill>
        <a:blip r:embed="rId16" cstate="print"/>
        <a:stretch>
          <a:fillRect/>
        </a:stretch>
      </xdr:blipFill>
      <xdr:spPr>
        <a:xfrm>
          <a:off x="191770" y="16630650"/>
          <a:ext cx="1080135" cy="1083310"/>
        </a:xfrm>
        <a:prstGeom prst="rect">
          <a:avLst/>
        </a:prstGeom>
      </xdr:spPr>
    </xdr:pic>
    <xdr:clientData/>
  </xdr:twoCellAnchor>
  <xdr:twoCellAnchor>
    <xdr:from>
      <xdr:col>0</xdr:col>
      <xdr:colOff>191770</xdr:colOff>
      <xdr:row>17</xdr:row>
      <xdr:rowOff>44450</xdr:rowOff>
    </xdr:from>
    <xdr:to>
      <xdr:col>0</xdr:col>
      <xdr:colOff>1271905</xdr:colOff>
      <xdr:row>18</xdr:row>
      <xdr:rowOff>48260</xdr:rowOff>
    </xdr:to>
    <xdr:pic>
      <xdr:nvPicPr>
        <xdr:cNvPr id="18" name="Picture 22"/>
        <xdr:cNvPicPr/>
      </xdr:nvPicPr>
      <xdr:blipFill>
        <a:blip r:embed="rId17" cstate="print"/>
        <a:stretch>
          <a:fillRect/>
        </a:stretch>
      </xdr:blipFill>
      <xdr:spPr>
        <a:xfrm>
          <a:off x="191770" y="17710150"/>
          <a:ext cx="1080135" cy="1083310"/>
        </a:xfrm>
        <a:prstGeom prst="rect">
          <a:avLst/>
        </a:prstGeom>
      </xdr:spPr>
    </xdr:pic>
    <xdr:clientData/>
  </xdr:twoCellAnchor>
  <xdr:twoCellAnchor>
    <xdr:from>
      <xdr:col>0</xdr:col>
      <xdr:colOff>191770</xdr:colOff>
      <xdr:row>18</xdr:row>
      <xdr:rowOff>44450</xdr:rowOff>
    </xdr:from>
    <xdr:to>
      <xdr:col>0</xdr:col>
      <xdr:colOff>1271905</xdr:colOff>
      <xdr:row>19</xdr:row>
      <xdr:rowOff>48260</xdr:rowOff>
    </xdr:to>
    <xdr:pic>
      <xdr:nvPicPr>
        <xdr:cNvPr id="19" name="Picture 27"/>
        <xdr:cNvPicPr/>
      </xdr:nvPicPr>
      <xdr:blipFill>
        <a:blip r:embed="rId18" cstate="print"/>
        <a:stretch>
          <a:fillRect/>
        </a:stretch>
      </xdr:blipFill>
      <xdr:spPr>
        <a:xfrm>
          <a:off x="191770" y="18789650"/>
          <a:ext cx="1080135" cy="1083310"/>
        </a:xfrm>
        <a:prstGeom prst="rect">
          <a:avLst/>
        </a:prstGeom>
      </xdr:spPr>
    </xdr:pic>
    <xdr:clientData/>
  </xdr:twoCellAnchor>
  <xdr:twoCellAnchor>
    <xdr:from>
      <xdr:col>0</xdr:col>
      <xdr:colOff>191770</xdr:colOff>
      <xdr:row>19</xdr:row>
      <xdr:rowOff>44450</xdr:rowOff>
    </xdr:from>
    <xdr:to>
      <xdr:col>0</xdr:col>
      <xdr:colOff>1271905</xdr:colOff>
      <xdr:row>20</xdr:row>
      <xdr:rowOff>48260</xdr:rowOff>
    </xdr:to>
    <xdr:pic>
      <xdr:nvPicPr>
        <xdr:cNvPr id="20" name="Picture 28"/>
        <xdr:cNvPicPr/>
      </xdr:nvPicPr>
      <xdr:blipFill>
        <a:blip r:embed="rId19" cstate="print"/>
        <a:stretch>
          <a:fillRect/>
        </a:stretch>
      </xdr:blipFill>
      <xdr:spPr>
        <a:xfrm>
          <a:off x="191770" y="19869150"/>
          <a:ext cx="1080135" cy="1083310"/>
        </a:xfrm>
        <a:prstGeom prst="rect">
          <a:avLst/>
        </a:prstGeom>
      </xdr:spPr>
    </xdr:pic>
    <xdr:clientData/>
  </xdr:twoCellAnchor>
</xdr:wsDr>
</file>

<file path=xl/drawings/drawing9.xml><?xml version="1.0" encoding="utf-8"?>
<xdr:wsDr xmlns:xdr="http://schemas.openxmlformats.org/drawingml/2006/spreadsheetDrawing" xmlns:r="http://schemas.openxmlformats.org/officeDocument/2006/relationships" xmlns:a="http://schemas.openxmlformats.org/drawingml/2006/main">
  <xdr:twoCellAnchor>
    <xdr:from>
      <xdr:col>0</xdr:col>
      <xdr:colOff>192000</xdr:colOff>
      <xdr:row>1</xdr:row>
      <xdr:rowOff>44999</xdr:rowOff>
    </xdr:from>
    <xdr:to>
      <xdr:col>0</xdr:col>
      <xdr:colOff>428800</xdr:colOff>
      <xdr:row>1</xdr:row>
      <xdr:rowOff>270000</xdr:rowOff>
    </xdr:to>
    <xdr:pic>
      <xdr:nvPicPr>
        <xdr:cNvPr id="2" name="Picture 1"/>
        <xdr:cNvPicPr>
          <a:picLocks noChangeAspect="1"/>
        </xdr:cNvPicPr>
      </xdr:nvPicPr>
      <xdr:blipFill>
        <a:blip r:embed="rId1" cstate="print"/>
        <a:stretch>
          <a:fillRect/>
        </a:stretch>
      </xdr:blipFill>
      <xdr:spPr>
        <a:xfrm>
          <a:off x="191770" y="215900"/>
          <a:ext cx="236855" cy="127000"/>
        </a:xfrm>
        <a:prstGeom prst="rect">
          <a:avLst/>
        </a:prstGeom>
      </xdr:spPr>
    </xdr:pic>
    <xdr:clientData/>
  </xdr:twoCellAnchor>
  <xdr:twoCellAnchor>
    <xdr:from>
      <xdr:col>0</xdr:col>
      <xdr:colOff>192000</xdr:colOff>
      <xdr:row>2</xdr:row>
      <xdr:rowOff>44999</xdr:rowOff>
    </xdr:from>
    <xdr:to>
      <xdr:col>0</xdr:col>
      <xdr:colOff>428800</xdr:colOff>
      <xdr:row>2</xdr:row>
      <xdr:rowOff>270000</xdr:rowOff>
    </xdr:to>
    <xdr:pic>
      <xdr:nvPicPr>
        <xdr:cNvPr id="3" name="Picture 2"/>
        <xdr:cNvPicPr>
          <a:picLocks noChangeAspect="1"/>
        </xdr:cNvPicPr>
      </xdr:nvPicPr>
      <xdr:blipFill>
        <a:blip r:embed="rId2" cstate="print"/>
        <a:stretch>
          <a:fillRect/>
        </a:stretch>
      </xdr:blipFill>
      <xdr:spPr>
        <a:xfrm>
          <a:off x="191770" y="387350"/>
          <a:ext cx="236855" cy="127000"/>
        </a:xfrm>
        <a:prstGeom prst="rect">
          <a:avLst/>
        </a:prstGeom>
      </xdr:spPr>
    </xdr:pic>
    <xdr:clientData/>
  </xdr:twoCellAnchor>
  <xdr:twoCellAnchor>
    <xdr:from>
      <xdr:col>0</xdr:col>
      <xdr:colOff>192000</xdr:colOff>
      <xdr:row>5</xdr:row>
      <xdr:rowOff>45000</xdr:rowOff>
    </xdr:from>
    <xdr:to>
      <xdr:col>0</xdr:col>
      <xdr:colOff>428800</xdr:colOff>
      <xdr:row>5</xdr:row>
      <xdr:rowOff>270000</xdr:rowOff>
    </xdr:to>
    <xdr:pic>
      <xdr:nvPicPr>
        <xdr:cNvPr id="4" name="Picture 3"/>
        <xdr:cNvPicPr>
          <a:picLocks noChangeAspect="1"/>
        </xdr:cNvPicPr>
      </xdr:nvPicPr>
      <xdr:blipFill>
        <a:blip r:embed="rId3" cstate="print"/>
        <a:stretch>
          <a:fillRect/>
        </a:stretch>
      </xdr:blipFill>
      <xdr:spPr>
        <a:xfrm>
          <a:off x="191770" y="901700"/>
          <a:ext cx="236855" cy="127000"/>
        </a:xfrm>
        <a:prstGeom prst="rect">
          <a:avLst/>
        </a:prstGeom>
      </xdr:spPr>
    </xdr:pic>
    <xdr:clientData/>
  </xdr:twoCellAnchor>
  <xdr:twoCellAnchor>
    <xdr:from>
      <xdr:col>0</xdr:col>
      <xdr:colOff>192000</xdr:colOff>
      <xdr:row>3</xdr:row>
      <xdr:rowOff>44999</xdr:rowOff>
    </xdr:from>
    <xdr:to>
      <xdr:col>0</xdr:col>
      <xdr:colOff>428800</xdr:colOff>
      <xdr:row>3</xdr:row>
      <xdr:rowOff>270000</xdr:rowOff>
    </xdr:to>
    <xdr:pic>
      <xdr:nvPicPr>
        <xdr:cNvPr id="5" name="Picture 4"/>
        <xdr:cNvPicPr>
          <a:picLocks noChangeAspect="1"/>
        </xdr:cNvPicPr>
      </xdr:nvPicPr>
      <xdr:blipFill>
        <a:blip r:embed="rId4" cstate="print"/>
        <a:stretch>
          <a:fillRect/>
        </a:stretch>
      </xdr:blipFill>
      <xdr:spPr>
        <a:xfrm>
          <a:off x="191770" y="558800"/>
          <a:ext cx="236855" cy="127000"/>
        </a:xfrm>
        <a:prstGeom prst="rect">
          <a:avLst/>
        </a:prstGeom>
      </xdr:spPr>
    </xdr:pic>
    <xdr:clientData/>
  </xdr:twoCellAnchor>
  <xdr:twoCellAnchor>
    <xdr:from>
      <xdr:col>0</xdr:col>
      <xdr:colOff>192000</xdr:colOff>
      <xdr:row>4</xdr:row>
      <xdr:rowOff>45000</xdr:rowOff>
    </xdr:from>
    <xdr:to>
      <xdr:col>0</xdr:col>
      <xdr:colOff>428800</xdr:colOff>
      <xdr:row>4</xdr:row>
      <xdr:rowOff>270000</xdr:rowOff>
    </xdr:to>
    <xdr:pic>
      <xdr:nvPicPr>
        <xdr:cNvPr id="6" name="Picture 5"/>
        <xdr:cNvPicPr>
          <a:picLocks noChangeAspect="1"/>
        </xdr:cNvPicPr>
      </xdr:nvPicPr>
      <xdr:blipFill>
        <a:blip r:embed="rId5" cstate="print"/>
        <a:stretch>
          <a:fillRect/>
        </a:stretch>
      </xdr:blipFill>
      <xdr:spPr>
        <a:xfrm>
          <a:off x="191770" y="730250"/>
          <a:ext cx="236855" cy="127000"/>
        </a:xfrm>
        <a:prstGeom prst="rect">
          <a:avLst/>
        </a:prstGeom>
      </xdr:spPr>
    </xdr:pic>
    <xdr:clientData/>
  </xdr:twoCellAnchor>
  <xdr:twoCellAnchor>
    <xdr:from>
      <xdr:col>0</xdr:col>
      <xdr:colOff>192000</xdr:colOff>
      <xdr:row>6</xdr:row>
      <xdr:rowOff>45000</xdr:rowOff>
    </xdr:from>
    <xdr:to>
      <xdr:col>0</xdr:col>
      <xdr:colOff>428800</xdr:colOff>
      <xdr:row>6</xdr:row>
      <xdr:rowOff>270000</xdr:rowOff>
    </xdr:to>
    <xdr:pic>
      <xdr:nvPicPr>
        <xdr:cNvPr id="7" name="Picture 6"/>
        <xdr:cNvPicPr>
          <a:picLocks noChangeAspect="1"/>
        </xdr:cNvPicPr>
      </xdr:nvPicPr>
      <xdr:blipFill>
        <a:blip r:embed="rId6" cstate="print"/>
        <a:stretch>
          <a:fillRect/>
        </a:stretch>
      </xdr:blipFill>
      <xdr:spPr>
        <a:xfrm>
          <a:off x="191770" y="1073150"/>
          <a:ext cx="236855" cy="127000"/>
        </a:xfrm>
        <a:prstGeom prst="rect">
          <a:avLst/>
        </a:prstGeom>
      </xdr:spPr>
    </xdr:pic>
    <xdr:clientData/>
  </xdr:twoCellAnchor>
  <xdr:twoCellAnchor>
    <xdr:from>
      <xdr:col>0</xdr:col>
      <xdr:colOff>192000</xdr:colOff>
      <xdr:row>7</xdr:row>
      <xdr:rowOff>45000</xdr:rowOff>
    </xdr:from>
    <xdr:to>
      <xdr:col>0</xdr:col>
      <xdr:colOff>428800</xdr:colOff>
      <xdr:row>7</xdr:row>
      <xdr:rowOff>270000</xdr:rowOff>
    </xdr:to>
    <xdr:pic>
      <xdr:nvPicPr>
        <xdr:cNvPr id="8" name="Picture 7"/>
        <xdr:cNvPicPr>
          <a:picLocks noChangeAspect="1"/>
        </xdr:cNvPicPr>
      </xdr:nvPicPr>
      <xdr:blipFill>
        <a:blip r:embed="rId7" cstate="print"/>
        <a:stretch>
          <a:fillRect/>
        </a:stretch>
      </xdr:blipFill>
      <xdr:spPr>
        <a:xfrm>
          <a:off x="191770" y="1244600"/>
          <a:ext cx="236855" cy="127000"/>
        </a:xfrm>
        <a:prstGeom prst="rect">
          <a:avLst/>
        </a:prstGeom>
      </xdr:spPr>
    </xdr:pic>
    <xdr:clientData/>
  </xdr:twoCellAnchor>
  <xdr:twoCellAnchor>
    <xdr:from>
      <xdr:col>0</xdr:col>
      <xdr:colOff>192000</xdr:colOff>
      <xdr:row>8</xdr:row>
      <xdr:rowOff>45000</xdr:rowOff>
    </xdr:from>
    <xdr:to>
      <xdr:col>0</xdr:col>
      <xdr:colOff>428800</xdr:colOff>
      <xdr:row>8</xdr:row>
      <xdr:rowOff>270000</xdr:rowOff>
    </xdr:to>
    <xdr:pic>
      <xdr:nvPicPr>
        <xdr:cNvPr id="9" name="Picture 8"/>
        <xdr:cNvPicPr>
          <a:picLocks noChangeAspect="1"/>
        </xdr:cNvPicPr>
      </xdr:nvPicPr>
      <xdr:blipFill>
        <a:blip r:embed="rId8" cstate="print"/>
        <a:stretch>
          <a:fillRect/>
        </a:stretch>
      </xdr:blipFill>
      <xdr:spPr>
        <a:xfrm>
          <a:off x="191770" y="1416050"/>
          <a:ext cx="236855" cy="127000"/>
        </a:xfrm>
        <a:prstGeom prst="rect">
          <a:avLst/>
        </a:prstGeom>
      </xdr:spPr>
    </xdr:pic>
    <xdr:clientData/>
  </xdr:twoCellAnchor>
  <xdr:twoCellAnchor>
    <xdr:from>
      <xdr:col>0</xdr:col>
      <xdr:colOff>192000</xdr:colOff>
      <xdr:row>9</xdr:row>
      <xdr:rowOff>45000</xdr:rowOff>
    </xdr:from>
    <xdr:to>
      <xdr:col>0</xdr:col>
      <xdr:colOff>428800</xdr:colOff>
      <xdr:row>9</xdr:row>
      <xdr:rowOff>270000</xdr:rowOff>
    </xdr:to>
    <xdr:pic>
      <xdr:nvPicPr>
        <xdr:cNvPr id="10" name="Picture 9"/>
        <xdr:cNvPicPr>
          <a:picLocks noChangeAspect="1"/>
        </xdr:cNvPicPr>
      </xdr:nvPicPr>
      <xdr:blipFill>
        <a:blip r:embed="rId9" cstate="print"/>
        <a:stretch>
          <a:fillRect/>
        </a:stretch>
      </xdr:blipFill>
      <xdr:spPr>
        <a:xfrm>
          <a:off x="191770" y="1587500"/>
          <a:ext cx="236855" cy="127000"/>
        </a:xfrm>
        <a:prstGeom prst="rect">
          <a:avLst/>
        </a:prstGeom>
      </xdr:spPr>
    </xdr:pic>
    <xdr:clientData/>
  </xdr:twoCellAnchor>
  <xdr:twoCellAnchor>
    <xdr:from>
      <xdr:col>0</xdr:col>
      <xdr:colOff>192000</xdr:colOff>
      <xdr:row>10</xdr:row>
      <xdr:rowOff>45000</xdr:rowOff>
    </xdr:from>
    <xdr:to>
      <xdr:col>0</xdr:col>
      <xdr:colOff>428800</xdr:colOff>
      <xdr:row>10</xdr:row>
      <xdr:rowOff>270000</xdr:rowOff>
    </xdr:to>
    <xdr:pic>
      <xdr:nvPicPr>
        <xdr:cNvPr id="11" name="Picture 11"/>
        <xdr:cNvPicPr>
          <a:picLocks noChangeAspect="1"/>
        </xdr:cNvPicPr>
      </xdr:nvPicPr>
      <xdr:blipFill>
        <a:blip r:embed="rId10" cstate="print"/>
        <a:stretch>
          <a:fillRect/>
        </a:stretch>
      </xdr:blipFill>
      <xdr:spPr>
        <a:xfrm>
          <a:off x="191770" y="1758950"/>
          <a:ext cx="236855" cy="127000"/>
        </a:xfrm>
        <a:prstGeom prst="rect">
          <a:avLst/>
        </a:prstGeom>
      </xdr:spPr>
    </xdr:pic>
    <xdr:clientData/>
  </xdr:twoCellAnchor>
  <xdr:twoCellAnchor>
    <xdr:from>
      <xdr:col>0</xdr:col>
      <xdr:colOff>192000</xdr:colOff>
      <xdr:row>11</xdr:row>
      <xdr:rowOff>45000</xdr:rowOff>
    </xdr:from>
    <xdr:to>
      <xdr:col>0</xdr:col>
      <xdr:colOff>428800</xdr:colOff>
      <xdr:row>11</xdr:row>
      <xdr:rowOff>270000</xdr:rowOff>
    </xdr:to>
    <xdr:pic>
      <xdr:nvPicPr>
        <xdr:cNvPr id="12" name="Picture 12"/>
        <xdr:cNvPicPr>
          <a:picLocks noChangeAspect="1"/>
        </xdr:cNvPicPr>
      </xdr:nvPicPr>
      <xdr:blipFill>
        <a:blip r:embed="rId11" cstate="print"/>
        <a:stretch>
          <a:fillRect/>
        </a:stretch>
      </xdr:blipFill>
      <xdr:spPr>
        <a:xfrm>
          <a:off x="191770" y="1930400"/>
          <a:ext cx="236855" cy="127000"/>
        </a:xfrm>
        <a:prstGeom prst="rect">
          <a:avLst/>
        </a:prstGeom>
      </xdr:spPr>
    </xdr:pic>
    <xdr:clientData/>
  </xdr:twoCellAnchor>
  <xdr:twoCellAnchor>
    <xdr:from>
      <xdr:col>0</xdr:col>
      <xdr:colOff>192000</xdr:colOff>
      <xdr:row>13</xdr:row>
      <xdr:rowOff>45000</xdr:rowOff>
    </xdr:from>
    <xdr:to>
      <xdr:col>0</xdr:col>
      <xdr:colOff>428800</xdr:colOff>
      <xdr:row>13</xdr:row>
      <xdr:rowOff>270000</xdr:rowOff>
    </xdr:to>
    <xdr:pic>
      <xdr:nvPicPr>
        <xdr:cNvPr id="13" name="Picture 14"/>
        <xdr:cNvPicPr>
          <a:picLocks noChangeAspect="1"/>
        </xdr:cNvPicPr>
      </xdr:nvPicPr>
      <xdr:blipFill>
        <a:blip r:embed="rId12" cstate="print"/>
        <a:stretch>
          <a:fillRect/>
        </a:stretch>
      </xdr:blipFill>
      <xdr:spPr>
        <a:xfrm>
          <a:off x="191770" y="2273300"/>
          <a:ext cx="236855" cy="127000"/>
        </a:xfrm>
        <a:prstGeom prst="rect">
          <a:avLst/>
        </a:prstGeom>
      </xdr:spPr>
    </xdr:pic>
    <xdr:clientData/>
  </xdr:twoCellAnchor>
  <xdr:twoCellAnchor>
    <xdr:from>
      <xdr:col>0</xdr:col>
      <xdr:colOff>192000</xdr:colOff>
      <xdr:row>12</xdr:row>
      <xdr:rowOff>45000</xdr:rowOff>
    </xdr:from>
    <xdr:to>
      <xdr:col>0</xdr:col>
      <xdr:colOff>428800</xdr:colOff>
      <xdr:row>12</xdr:row>
      <xdr:rowOff>270000</xdr:rowOff>
    </xdr:to>
    <xdr:pic>
      <xdr:nvPicPr>
        <xdr:cNvPr id="14" name="Picture 15"/>
        <xdr:cNvPicPr>
          <a:picLocks noChangeAspect="1"/>
        </xdr:cNvPicPr>
      </xdr:nvPicPr>
      <xdr:blipFill>
        <a:blip r:embed="rId13" cstate="print"/>
        <a:stretch>
          <a:fillRect/>
        </a:stretch>
      </xdr:blipFill>
      <xdr:spPr>
        <a:xfrm>
          <a:off x="191770" y="2101850"/>
          <a:ext cx="236855" cy="127000"/>
        </a:xfrm>
        <a:prstGeom prst="rect">
          <a:avLst/>
        </a:prstGeom>
      </xdr:spPr>
    </xdr:pic>
    <xdr:clientData/>
  </xdr:twoCellAnchor>
  <xdr:twoCellAnchor>
    <xdr:from>
      <xdr:col>0</xdr:col>
      <xdr:colOff>192000</xdr:colOff>
      <xdr:row>14</xdr:row>
      <xdr:rowOff>44999</xdr:rowOff>
    </xdr:from>
    <xdr:to>
      <xdr:col>0</xdr:col>
      <xdr:colOff>428800</xdr:colOff>
      <xdr:row>14</xdr:row>
      <xdr:rowOff>269999</xdr:rowOff>
    </xdr:to>
    <xdr:pic>
      <xdr:nvPicPr>
        <xdr:cNvPr id="15" name="Picture 16"/>
        <xdr:cNvPicPr>
          <a:picLocks noChangeAspect="1"/>
        </xdr:cNvPicPr>
      </xdr:nvPicPr>
      <xdr:blipFill>
        <a:blip r:embed="rId14" cstate="print"/>
        <a:stretch>
          <a:fillRect/>
        </a:stretch>
      </xdr:blipFill>
      <xdr:spPr>
        <a:xfrm>
          <a:off x="191770" y="2444750"/>
          <a:ext cx="236855" cy="127000"/>
        </a:xfrm>
        <a:prstGeom prst="rect">
          <a:avLst/>
        </a:prstGeom>
      </xdr:spPr>
    </xdr:pic>
    <xdr:clientData/>
  </xdr:twoCellAnchor>
  <xdr:twoCellAnchor>
    <xdr:from>
      <xdr:col>0</xdr:col>
      <xdr:colOff>192000</xdr:colOff>
      <xdr:row>15</xdr:row>
      <xdr:rowOff>44999</xdr:rowOff>
    </xdr:from>
    <xdr:to>
      <xdr:col>0</xdr:col>
      <xdr:colOff>428800</xdr:colOff>
      <xdr:row>15</xdr:row>
      <xdr:rowOff>269999</xdr:rowOff>
    </xdr:to>
    <xdr:pic>
      <xdr:nvPicPr>
        <xdr:cNvPr id="16" name="Picture 18"/>
        <xdr:cNvPicPr>
          <a:picLocks noChangeAspect="1"/>
        </xdr:cNvPicPr>
      </xdr:nvPicPr>
      <xdr:blipFill>
        <a:blip r:embed="rId15" cstate="print"/>
        <a:stretch>
          <a:fillRect/>
        </a:stretch>
      </xdr:blipFill>
      <xdr:spPr>
        <a:xfrm>
          <a:off x="191770" y="2616200"/>
          <a:ext cx="236855" cy="127000"/>
        </a:xfrm>
        <a:prstGeom prst="rect">
          <a:avLst/>
        </a:prstGeom>
      </xdr:spPr>
    </xdr:pic>
    <xdr:clientData/>
  </xdr:twoCellAnchor>
  <xdr:twoCellAnchor>
    <xdr:from>
      <xdr:col>0</xdr:col>
      <xdr:colOff>192000</xdr:colOff>
      <xdr:row>16</xdr:row>
      <xdr:rowOff>44999</xdr:rowOff>
    </xdr:from>
    <xdr:to>
      <xdr:col>0</xdr:col>
      <xdr:colOff>428800</xdr:colOff>
      <xdr:row>16</xdr:row>
      <xdr:rowOff>269999</xdr:rowOff>
    </xdr:to>
    <xdr:pic>
      <xdr:nvPicPr>
        <xdr:cNvPr id="18" name="Picture 26"/>
        <xdr:cNvPicPr>
          <a:picLocks noChangeAspect="1"/>
        </xdr:cNvPicPr>
      </xdr:nvPicPr>
      <xdr:blipFill>
        <a:blip r:embed="rId16" cstate="print"/>
        <a:stretch>
          <a:fillRect/>
        </a:stretch>
      </xdr:blipFill>
      <xdr:spPr>
        <a:xfrm>
          <a:off x="191770" y="2787650"/>
          <a:ext cx="236855" cy="127000"/>
        </a:xfrm>
        <a:prstGeom prst="rect">
          <a:avLst/>
        </a:prstGeom>
      </xdr:spPr>
    </xdr:pic>
    <xdr:clientData/>
  </xdr:twoCellAnchor>
  <xdr:twoCellAnchor>
    <xdr:from>
      <xdr:col>0</xdr:col>
      <xdr:colOff>192000</xdr:colOff>
      <xdr:row>21</xdr:row>
      <xdr:rowOff>44999</xdr:rowOff>
    </xdr:from>
    <xdr:to>
      <xdr:col>0</xdr:col>
      <xdr:colOff>428800</xdr:colOff>
      <xdr:row>21</xdr:row>
      <xdr:rowOff>270000</xdr:rowOff>
    </xdr:to>
    <xdr:pic>
      <xdr:nvPicPr>
        <xdr:cNvPr id="19" name="Picture 1"/>
        <xdr:cNvPicPr>
          <a:picLocks noChangeAspect="1"/>
        </xdr:cNvPicPr>
      </xdr:nvPicPr>
      <xdr:blipFill>
        <a:blip r:embed="rId1" cstate="print"/>
        <a:stretch>
          <a:fillRect/>
        </a:stretch>
      </xdr:blipFill>
      <xdr:spPr>
        <a:xfrm>
          <a:off x="191770" y="3644900"/>
          <a:ext cx="236855" cy="127000"/>
        </a:xfrm>
        <a:prstGeom prst="rect">
          <a:avLst/>
        </a:prstGeom>
      </xdr:spPr>
    </xdr:pic>
    <xdr:clientData/>
  </xdr:twoCellAnchor>
  <xdr:twoCellAnchor>
    <xdr:from>
      <xdr:col>0</xdr:col>
      <xdr:colOff>192000</xdr:colOff>
      <xdr:row>22</xdr:row>
      <xdr:rowOff>44999</xdr:rowOff>
    </xdr:from>
    <xdr:to>
      <xdr:col>0</xdr:col>
      <xdr:colOff>428800</xdr:colOff>
      <xdr:row>22</xdr:row>
      <xdr:rowOff>270000</xdr:rowOff>
    </xdr:to>
    <xdr:pic>
      <xdr:nvPicPr>
        <xdr:cNvPr id="20" name="Picture 2"/>
        <xdr:cNvPicPr>
          <a:picLocks noChangeAspect="1"/>
        </xdr:cNvPicPr>
      </xdr:nvPicPr>
      <xdr:blipFill>
        <a:blip r:embed="rId2" cstate="print"/>
        <a:stretch>
          <a:fillRect/>
        </a:stretch>
      </xdr:blipFill>
      <xdr:spPr>
        <a:xfrm>
          <a:off x="191770" y="3816350"/>
          <a:ext cx="236855" cy="127000"/>
        </a:xfrm>
        <a:prstGeom prst="rect">
          <a:avLst/>
        </a:prstGeom>
      </xdr:spPr>
    </xdr:pic>
    <xdr:clientData/>
  </xdr:twoCellAnchor>
  <xdr:twoCellAnchor>
    <xdr:from>
      <xdr:col>0</xdr:col>
      <xdr:colOff>192000</xdr:colOff>
      <xdr:row>23</xdr:row>
      <xdr:rowOff>44999</xdr:rowOff>
    </xdr:from>
    <xdr:to>
      <xdr:col>0</xdr:col>
      <xdr:colOff>428800</xdr:colOff>
      <xdr:row>23</xdr:row>
      <xdr:rowOff>270000</xdr:rowOff>
    </xdr:to>
    <xdr:pic>
      <xdr:nvPicPr>
        <xdr:cNvPr id="21" name="Picture 3"/>
        <xdr:cNvPicPr>
          <a:picLocks noChangeAspect="1"/>
        </xdr:cNvPicPr>
      </xdr:nvPicPr>
      <xdr:blipFill>
        <a:blip r:embed="rId4" cstate="print"/>
        <a:stretch>
          <a:fillRect/>
        </a:stretch>
      </xdr:blipFill>
      <xdr:spPr>
        <a:xfrm>
          <a:off x="191770" y="3987800"/>
          <a:ext cx="236855" cy="127000"/>
        </a:xfrm>
        <a:prstGeom prst="rect">
          <a:avLst/>
        </a:prstGeom>
      </xdr:spPr>
    </xdr:pic>
    <xdr:clientData/>
  </xdr:twoCellAnchor>
  <xdr:twoCellAnchor>
    <xdr:from>
      <xdr:col>0</xdr:col>
      <xdr:colOff>192000</xdr:colOff>
      <xdr:row>24</xdr:row>
      <xdr:rowOff>45000</xdr:rowOff>
    </xdr:from>
    <xdr:to>
      <xdr:col>0</xdr:col>
      <xdr:colOff>428800</xdr:colOff>
      <xdr:row>24</xdr:row>
      <xdr:rowOff>270000</xdr:rowOff>
    </xdr:to>
    <xdr:pic>
      <xdr:nvPicPr>
        <xdr:cNvPr id="22" name="Picture 4"/>
        <xdr:cNvPicPr>
          <a:picLocks noChangeAspect="1"/>
        </xdr:cNvPicPr>
      </xdr:nvPicPr>
      <xdr:blipFill>
        <a:blip r:embed="rId5" cstate="print"/>
        <a:stretch>
          <a:fillRect/>
        </a:stretch>
      </xdr:blipFill>
      <xdr:spPr>
        <a:xfrm>
          <a:off x="191770" y="4159250"/>
          <a:ext cx="236855" cy="127000"/>
        </a:xfrm>
        <a:prstGeom prst="rect">
          <a:avLst/>
        </a:prstGeom>
      </xdr:spPr>
    </xdr:pic>
    <xdr:clientData/>
  </xdr:twoCellAnchor>
  <xdr:twoCellAnchor>
    <xdr:from>
      <xdr:col>0</xdr:col>
      <xdr:colOff>192000</xdr:colOff>
      <xdr:row>25</xdr:row>
      <xdr:rowOff>45000</xdr:rowOff>
    </xdr:from>
    <xdr:to>
      <xdr:col>0</xdr:col>
      <xdr:colOff>428800</xdr:colOff>
      <xdr:row>25</xdr:row>
      <xdr:rowOff>270000</xdr:rowOff>
    </xdr:to>
    <xdr:pic>
      <xdr:nvPicPr>
        <xdr:cNvPr id="23" name="Picture 5"/>
        <xdr:cNvPicPr>
          <a:picLocks noChangeAspect="1"/>
        </xdr:cNvPicPr>
      </xdr:nvPicPr>
      <xdr:blipFill>
        <a:blip r:embed="rId3" cstate="print"/>
        <a:stretch>
          <a:fillRect/>
        </a:stretch>
      </xdr:blipFill>
      <xdr:spPr>
        <a:xfrm>
          <a:off x="191770" y="4330700"/>
          <a:ext cx="236855" cy="127000"/>
        </a:xfrm>
        <a:prstGeom prst="rect">
          <a:avLst/>
        </a:prstGeom>
      </xdr:spPr>
    </xdr:pic>
    <xdr:clientData/>
  </xdr:twoCellAnchor>
  <xdr:twoCellAnchor>
    <xdr:from>
      <xdr:col>0</xdr:col>
      <xdr:colOff>192000</xdr:colOff>
      <xdr:row>26</xdr:row>
      <xdr:rowOff>45000</xdr:rowOff>
    </xdr:from>
    <xdr:to>
      <xdr:col>0</xdr:col>
      <xdr:colOff>428800</xdr:colOff>
      <xdr:row>26</xdr:row>
      <xdr:rowOff>270000</xdr:rowOff>
    </xdr:to>
    <xdr:pic>
      <xdr:nvPicPr>
        <xdr:cNvPr id="24" name="Picture 6"/>
        <xdr:cNvPicPr>
          <a:picLocks noChangeAspect="1"/>
        </xdr:cNvPicPr>
      </xdr:nvPicPr>
      <xdr:blipFill>
        <a:blip r:embed="rId6" cstate="print"/>
        <a:stretch>
          <a:fillRect/>
        </a:stretch>
      </xdr:blipFill>
      <xdr:spPr>
        <a:xfrm>
          <a:off x="191770" y="4502150"/>
          <a:ext cx="236855" cy="127000"/>
        </a:xfrm>
        <a:prstGeom prst="rect">
          <a:avLst/>
        </a:prstGeom>
      </xdr:spPr>
    </xdr:pic>
    <xdr:clientData/>
  </xdr:twoCellAnchor>
  <xdr:twoCellAnchor>
    <xdr:from>
      <xdr:col>0</xdr:col>
      <xdr:colOff>192000</xdr:colOff>
      <xdr:row>27</xdr:row>
      <xdr:rowOff>45000</xdr:rowOff>
    </xdr:from>
    <xdr:to>
      <xdr:col>0</xdr:col>
      <xdr:colOff>428800</xdr:colOff>
      <xdr:row>27</xdr:row>
      <xdr:rowOff>270000</xdr:rowOff>
    </xdr:to>
    <xdr:pic>
      <xdr:nvPicPr>
        <xdr:cNvPr id="25" name="Picture 7"/>
        <xdr:cNvPicPr>
          <a:picLocks noChangeAspect="1"/>
        </xdr:cNvPicPr>
      </xdr:nvPicPr>
      <xdr:blipFill>
        <a:blip r:embed="rId7" cstate="print"/>
        <a:stretch>
          <a:fillRect/>
        </a:stretch>
      </xdr:blipFill>
      <xdr:spPr>
        <a:xfrm>
          <a:off x="191770" y="4673600"/>
          <a:ext cx="236855" cy="127000"/>
        </a:xfrm>
        <a:prstGeom prst="rect">
          <a:avLst/>
        </a:prstGeom>
      </xdr:spPr>
    </xdr:pic>
    <xdr:clientData/>
  </xdr:twoCellAnchor>
  <xdr:twoCellAnchor>
    <xdr:from>
      <xdr:col>0</xdr:col>
      <xdr:colOff>192000</xdr:colOff>
      <xdr:row>28</xdr:row>
      <xdr:rowOff>45000</xdr:rowOff>
    </xdr:from>
    <xdr:to>
      <xdr:col>0</xdr:col>
      <xdr:colOff>428800</xdr:colOff>
      <xdr:row>28</xdr:row>
      <xdr:rowOff>270000</xdr:rowOff>
    </xdr:to>
    <xdr:pic>
      <xdr:nvPicPr>
        <xdr:cNvPr id="26" name="Picture 8"/>
        <xdr:cNvPicPr>
          <a:picLocks noChangeAspect="1"/>
        </xdr:cNvPicPr>
      </xdr:nvPicPr>
      <xdr:blipFill>
        <a:blip r:embed="rId8" cstate="print"/>
        <a:stretch>
          <a:fillRect/>
        </a:stretch>
      </xdr:blipFill>
      <xdr:spPr>
        <a:xfrm>
          <a:off x="191770" y="4845050"/>
          <a:ext cx="236855" cy="127000"/>
        </a:xfrm>
        <a:prstGeom prst="rect">
          <a:avLst/>
        </a:prstGeom>
      </xdr:spPr>
    </xdr:pic>
    <xdr:clientData/>
  </xdr:twoCellAnchor>
  <xdr:twoCellAnchor>
    <xdr:from>
      <xdr:col>0</xdr:col>
      <xdr:colOff>192000</xdr:colOff>
      <xdr:row>29</xdr:row>
      <xdr:rowOff>45000</xdr:rowOff>
    </xdr:from>
    <xdr:to>
      <xdr:col>0</xdr:col>
      <xdr:colOff>428800</xdr:colOff>
      <xdr:row>29</xdr:row>
      <xdr:rowOff>270000</xdr:rowOff>
    </xdr:to>
    <xdr:pic>
      <xdr:nvPicPr>
        <xdr:cNvPr id="27" name="Picture 9"/>
        <xdr:cNvPicPr>
          <a:picLocks noChangeAspect="1"/>
        </xdr:cNvPicPr>
      </xdr:nvPicPr>
      <xdr:blipFill>
        <a:blip r:embed="rId9" cstate="print"/>
        <a:stretch>
          <a:fillRect/>
        </a:stretch>
      </xdr:blipFill>
      <xdr:spPr>
        <a:xfrm>
          <a:off x="191770" y="5016500"/>
          <a:ext cx="236855" cy="127000"/>
        </a:xfrm>
        <a:prstGeom prst="rect">
          <a:avLst/>
        </a:prstGeom>
      </xdr:spPr>
    </xdr:pic>
    <xdr:clientData/>
  </xdr:twoCellAnchor>
  <xdr:twoCellAnchor>
    <xdr:from>
      <xdr:col>0</xdr:col>
      <xdr:colOff>192000</xdr:colOff>
      <xdr:row>30</xdr:row>
      <xdr:rowOff>45000</xdr:rowOff>
    </xdr:from>
    <xdr:to>
      <xdr:col>0</xdr:col>
      <xdr:colOff>428800</xdr:colOff>
      <xdr:row>30</xdr:row>
      <xdr:rowOff>270000</xdr:rowOff>
    </xdr:to>
    <xdr:pic>
      <xdr:nvPicPr>
        <xdr:cNvPr id="28" name="Picture 11"/>
        <xdr:cNvPicPr>
          <a:picLocks noChangeAspect="1"/>
        </xdr:cNvPicPr>
      </xdr:nvPicPr>
      <xdr:blipFill>
        <a:blip r:embed="rId10" cstate="print"/>
        <a:stretch>
          <a:fillRect/>
        </a:stretch>
      </xdr:blipFill>
      <xdr:spPr>
        <a:xfrm>
          <a:off x="191770" y="5187950"/>
          <a:ext cx="236855" cy="127000"/>
        </a:xfrm>
        <a:prstGeom prst="rect">
          <a:avLst/>
        </a:prstGeom>
      </xdr:spPr>
    </xdr:pic>
    <xdr:clientData/>
  </xdr:twoCellAnchor>
  <xdr:twoCellAnchor>
    <xdr:from>
      <xdr:col>0</xdr:col>
      <xdr:colOff>192000</xdr:colOff>
      <xdr:row>31</xdr:row>
      <xdr:rowOff>45000</xdr:rowOff>
    </xdr:from>
    <xdr:to>
      <xdr:col>0</xdr:col>
      <xdr:colOff>428800</xdr:colOff>
      <xdr:row>31</xdr:row>
      <xdr:rowOff>270000</xdr:rowOff>
    </xdr:to>
    <xdr:pic>
      <xdr:nvPicPr>
        <xdr:cNvPr id="29" name="Picture 12"/>
        <xdr:cNvPicPr>
          <a:picLocks noChangeAspect="1"/>
        </xdr:cNvPicPr>
      </xdr:nvPicPr>
      <xdr:blipFill>
        <a:blip r:embed="rId11" cstate="print"/>
        <a:stretch>
          <a:fillRect/>
        </a:stretch>
      </xdr:blipFill>
      <xdr:spPr>
        <a:xfrm>
          <a:off x="191770" y="5359400"/>
          <a:ext cx="236855" cy="127000"/>
        </a:xfrm>
        <a:prstGeom prst="rect">
          <a:avLst/>
        </a:prstGeom>
      </xdr:spPr>
    </xdr:pic>
    <xdr:clientData/>
  </xdr:twoCellAnchor>
  <xdr:twoCellAnchor>
    <xdr:from>
      <xdr:col>0</xdr:col>
      <xdr:colOff>192000</xdr:colOff>
      <xdr:row>32</xdr:row>
      <xdr:rowOff>45000</xdr:rowOff>
    </xdr:from>
    <xdr:to>
      <xdr:col>0</xdr:col>
      <xdr:colOff>428800</xdr:colOff>
      <xdr:row>32</xdr:row>
      <xdr:rowOff>270000</xdr:rowOff>
    </xdr:to>
    <xdr:pic>
      <xdr:nvPicPr>
        <xdr:cNvPr id="30" name="Picture 13"/>
        <xdr:cNvPicPr>
          <a:picLocks noChangeAspect="1"/>
        </xdr:cNvPicPr>
      </xdr:nvPicPr>
      <xdr:blipFill>
        <a:blip r:embed="rId13" cstate="print"/>
        <a:stretch>
          <a:fillRect/>
        </a:stretch>
      </xdr:blipFill>
      <xdr:spPr>
        <a:xfrm>
          <a:off x="191770" y="5530850"/>
          <a:ext cx="236855" cy="127000"/>
        </a:xfrm>
        <a:prstGeom prst="rect">
          <a:avLst/>
        </a:prstGeom>
      </xdr:spPr>
    </xdr:pic>
    <xdr:clientData/>
  </xdr:twoCellAnchor>
  <xdr:twoCellAnchor>
    <xdr:from>
      <xdr:col>0</xdr:col>
      <xdr:colOff>192000</xdr:colOff>
      <xdr:row>33</xdr:row>
      <xdr:rowOff>45000</xdr:rowOff>
    </xdr:from>
    <xdr:to>
      <xdr:col>0</xdr:col>
      <xdr:colOff>428800</xdr:colOff>
      <xdr:row>33</xdr:row>
      <xdr:rowOff>270000</xdr:rowOff>
    </xdr:to>
    <xdr:pic>
      <xdr:nvPicPr>
        <xdr:cNvPr id="31" name="Picture 15"/>
        <xdr:cNvPicPr>
          <a:picLocks noChangeAspect="1"/>
        </xdr:cNvPicPr>
      </xdr:nvPicPr>
      <xdr:blipFill>
        <a:blip r:embed="rId12" cstate="print"/>
        <a:stretch>
          <a:fillRect/>
        </a:stretch>
      </xdr:blipFill>
      <xdr:spPr>
        <a:xfrm>
          <a:off x="191770" y="5702300"/>
          <a:ext cx="236855" cy="127000"/>
        </a:xfrm>
        <a:prstGeom prst="rect">
          <a:avLst/>
        </a:prstGeom>
      </xdr:spPr>
    </xdr:pic>
    <xdr:clientData/>
  </xdr:twoCellAnchor>
  <xdr:twoCellAnchor>
    <xdr:from>
      <xdr:col>0</xdr:col>
      <xdr:colOff>192000</xdr:colOff>
      <xdr:row>34</xdr:row>
      <xdr:rowOff>44999</xdr:rowOff>
    </xdr:from>
    <xdr:to>
      <xdr:col>0</xdr:col>
      <xdr:colOff>428800</xdr:colOff>
      <xdr:row>34</xdr:row>
      <xdr:rowOff>269999</xdr:rowOff>
    </xdr:to>
    <xdr:pic>
      <xdr:nvPicPr>
        <xdr:cNvPr id="32" name="Picture 16"/>
        <xdr:cNvPicPr>
          <a:picLocks noChangeAspect="1"/>
        </xdr:cNvPicPr>
      </xdr:nvPicPr>
      <xdr:blipFill>
        <a:blip r:embed="rId14" cstate="print"/>
        <a:stretch>
          <a:fillRect/>
        </a:stretch>
      </xdr:blipFill>
      <xdr:spPr>
        <a:xfrm>
          <a:off x="191770" y="5873750"/>
          <a:ext cx="236855" cy="127000"/>
        </a:xfrm>
        <a:prstGeom prst="rect">
          <a:avLst/>
        </a:prstGeom>
      </xdr:spPr>
    </xdr:pic>
    <xdr:clientData/>
  </xdr:twoCellAnchor>
  <xdr:twoCellAnchor>
    <xdr:from>
      <xdr:col>0</xdr:col>
      <xdr:colOff>192000</xdr:colOff>
      <xdr:row>35</xdr:row>
      <xdr:rowOff>44999</xdr:rowOff>
    </xdr:from>
    <xdr:to>
      <xdr:col>0</xdr:col>
      <xdr:colOff>428800</xdr:colOff>
      <xdr:row>35</xdr:row>
      <xdr:rowOff>269999</xdr:rowOff>
    </xdr:to>
    <xdr:pic>
      <xdr:nvPicPr>
        <xdr:cNvPr id="33" name="Picture 17"/>
        <xdr:cNvPicPr>
          <a:picLocks noChangeAspect="1"/>
        </xdr:cNvPicPr>
      </xdr:nvPicPr>
      <xdr:blipFill>
        <a:blip r:embed="rId15" cstate="print"/>
        <a:stretch>
          <a:fillRect/>
        </a:stretch>
      </xdr:blipFill>
      <xdr:spPr>
        <a:xfrm>
          <a:off x="191770" y="6045200"/>
          <a:ext cx="236855" cy="127000"/>
        </a:xfrm>
        <a:prstGeom prst="rect">
          <a:avLst/>
        </a:prstGeom>
      </xdr:spPr>
    </xdr:pic>
    <xdr:clientData/>
  </xdr:twoCellAnchor>
  <xdr:twoCellAnchor>
    <xdr:from>
      <xdr:col>0</xdr:col>
      <xdr:colOff>192000</xdr:colOff>
      <xdr:row>36</xdr:row>
      <xdr:rowOff>44999</xdr:rowOff>
    </xdr:from>
    <xdr:to>
      <xdr:col>0</xdr:col>
      <xdr:colOff>428800</xdr:colOff>
      <xdr:row>36</xdr:row>
      <xdr:rowOff>269999</xdr:rowOff>
    </xdr:to>
    <xdr:pic>
      <xdr:nvPicPr>
        <xdr:cNvPr id="34" name="Picture 25"/>
        <xdr:cNvPicPr>
          <a:picLocks noChangeAspect="1"/>
        </xdr:cNvPicPr>
      </xdr:nvPicPr>
      <xdr:blipFill>
        <a:blip r:embed="rId16" cstate="print"/>
        <a:stretch>
          <a:fillRect/>
        </a:stretch>
      </xdr:blipFill>
      <xdr:spPr>
        <a:xfrm>
          <a:off x="191770" y="6216650"/>
          <a:ext cx="236855" cy="127000"/>
        </a:xfrm>
        <a:prstGeom prst="rect">
          <a:avLst/>
        </a:prstGeom>
      </xdr:spPr>
    </xdr:pic>
    <xdr:clientData/>
  </xdr:twoCellAnchor>
  <xdr:twoCellAnchor>
    <xdr:from>
      <xdr:col>0</xdr:col>
      <xdr:colOff>192000</xdr:colOff>
      <xdr:row>1</xdr:row>
      <xdr:rowOff>44999</xdr:rowOff>
    </xdr:from>
    <xdr:to>
      <xdr:col>0</xdr:col>
      <xdr:colOff>428800</xdr:colOff>
      <xdr:row>1</xdr:row>
      <xdr:rowOff>270000</xdr:rowOff>
    </xdr:to>
    <xdr:pic>
      <xdr:nvPicPr>
        <xdr:cNvPr id="35" name="Picture 1"/>
        <xdr:cNvPicPr>
          <a:picLocks noChangeAspect="1"/>
        </xdr:cNvPicPr>
      </xdr:nvPicPr>
      <xdr:blipFill>
        <a:blip r:embed="rId1" cstate="print"/>
        <a:stretch>
          <a:fillRect/>
        </a:stretch>
      </xdr:blipFill>
      <xdr:spPr>
        <a:xfrm>
          <a:off x="191770" y="215900"/>
          <a:ext cx="236855" cy="127000"/>
        </a:xfrm>
        <a:prstGeom prst="rect">
          <a:avLst/>
        </a:prstGeom>
      </xdr:spPr>
    </xdr:pic>
    <xdr:clientData/>
  </xdr:twoCellAnchor>
  <xdr:twoCellAnchor>
    <xdr:from>
      <xdr:col>0</xdr:col>
      <xdr:colOff>192000</xdr:colOff>
      <xdr:row>2</xdr:row>
      <xdr:rowOff>44999</xdr:rowOff>
    </xdr:from>
    <xdr:to>
      <xdr:col>0</xdr:col>
      <xdr:colOff>428800</xdr:colOff>
      <xdr:row>2</xdr:row>
      <xdr:rowOff>270000</xdr:rowOff>
    </xdr:to>
    <xdr:pic>
      <xdr:nvPicPr>
        <xdr:cNvPr id="36" name="Picture 2"/>
        <xdr:cNvPicPr>
          <a:picLocks noChangeAspect="1"/>
        </xdr:cNvPicPr>
      </xdr:nvPicPr>
      <xdr:blipFill>
        <a:blip r:embed="rId2" cstate="print"/>
        <a:stretch>
          <a:fillRect/>
        </a:stretch>
      </xdr:blipFill>
      <xdr:spPr>
        <a:xfrm>
          <a:off x="191770" y="387350"/>
          <a:ext cx="236855" cy="127000"/>
        </a:xfrm>
        <a:prstGeom prst="rect">
          <a:avLst/>
        </a:prstGeom>
      </xdr:spPr>
    </xdr:pic>
    <xdr:clientData/>
  </xdr:twoCellAnchor>
  <xdr:twoCellAnchor>
    <xdr:from>
      <xdr:col>0</xdr:col>
      <xdr:colOff>192000</xdr:colOff>
      <xdr:row>5</xdr:row>
      <xdr:rowOff>45000</xdr:rowOff>
    </xdr:from>
    <xdr:to>
      <xdr:col>0</xdr:col>
      <xdr:colOff>428800</xdr:colOff>
      <xdr:row>5</xdr:row>
      <xdr:rowOff>270000</xdr:rowOff>
    </xdr:to>
    <xdr:pic>
      <xdr:nvPicPr>
        <xdr:cNvPr id="37" name="Picture 3"/>
        <xdr:cNvPicPr>
          <a:picLocks noChangeAspect="1"/>
        </xdr:cNvPicPr>
      </xdr:nvPicPr>
      <xdr:blipFill>
        <a:blip r:embed="rId3" cstate="print"/>
        <a:stretch>
          <a:fillRect/>
        </a:stretch>
      </xdr:blipFill>
      <xdr:spPr>
        <a:xfrm>
          <a:off x="191770" y="901700"/>
          <a:ext cx="236855" cy="127000"/>
        </a:xfrm>
        <a:prstGeom prst="rect">
          <a:avLst/>
        </a:prstGeom>
      </xdr:spPr>
    </xdr:pic>
    <xdr:clientData/>
  </xdr:twoCellAnchor>
  <xdr:twoCellAnchor>
    <xdr:from>
      <xdr:col>0</xdr:col>
      <xdr:colOff>192000</xdr:colOff>
      <xdr:row>3</xdr:row>
      <xdr:rowOff>44999</xdr:rowOff>
    </xdr:from>
    <xdr:to>
      <xdr:col>0</xdr:col>
      <xdr:colOff>428800</xdr:colOff>
      <xdr:row>3</xdr:row>
      <xdr:rowOff>270000</xdr:rowOff>
    </xdr:to>
    <xdr:pic>
      <xdr:nvPicPr>
        <xdr:cNvPr id="38" name="Picture 4"/>
        <xdr:cNvPicPr>
          <a:picLocks noChangeAspect="1"/>
        </xdr:cNvPicPr>
      </xdr:nvPicPr>
      <xdr:blipFill>
        <a:blip r:embed="rId4" cstate="print"/>
        <a:stretch>
          <a:fillRect/>
        </a:stretch>
      </xdr:blipFill>
      <xdr:spPr>
        <a:xfrm>
          <a:off x="191770" y="558800"/>
          <a:ext cx="236855" cy="127000"/>
        </a:xfrm>
        <a:prstGeom prst="rect">
          <a:avLst/>
        </a:prstGeom>
      </xdr:spPr>
    </xdr:pic>
    <xdr:clientData/>
  </xdr:twoCellAnchor>
  <xdr:twoCellAnchor>
    <xdr:from>
      <xdr:col>0</xdr:col>
      <xdr:colOff>192000</xdr:colOff>
      <xdr:row>4</xdr:row>
      <xdr:rowOff>45000</xdr:rowOff>
    </xdr:from>
    <xdr:to>
      <xdr:col>0</xdr:col>
      <xdr:colOff>428800</xdr:colOff>
      <xdr:row>4</xdr:row>
      <xdr:rowOff>270000</xdr:rowOff>
    </xdr:to>
    <xdr:pic>
      <xdr:nvPicPr>
        <xdr:cNvPr id="39" name="Picture 5"/>
        <xdr:cNvPicPr>
          <a:picLocks noChangeAspect="1"/>
        </xdr:cNvPicPr>
      </xdr:nvPicPr>
      <xdr:blipFill>
        <a:blip r:embed="rId5" cstate="print"/>
        <a:stretch>
          <a:fillRect/>
        </a:stretch>
      </xdr:blipFill>
      <xdr:spPr>
        <a:xfrm>
          <a:off x="191770" y="730250"/>
          <a:ext cx="236855" cy="127000"/>
        </a:xfrm>
        <a:prstGeom prst="rect">
          <a:avLst/>
        </a:prstGeom>
      </xdr:spPr>
    </xdr:pic>
    <xdr:clientData/>
  </xdr:twoCellAnchor>
  <xdr:twoCellAnchor>
    <xdr:from>
      <xdr:col>0</xdr:col>
      <xdr:colOff>192000</xdr:colOff>
      <xdr:row>6</xdr:row>
      <xdr:rowOff>45000</xdr:rowOff>
    </xdr:from>
    <xdr:to>
      <xdr:col>0</xdr:col>
      <xdr:colOff>428800</xdr:colOff>
      <xdr:row>6</xdr:row>
      <xdr:rowOff>270000</xdr:rowOff>
    </xdr:to>
    <xdr:pic>
      <xdr:nvPicPr>
        <xdr:cNvPr id="40" name="Picture 6"/>
        <xdr:cNvPicPr>
          <a:picLocks noChangeAspect="1"/>
        </xdr:cNvPicPr>
      </xdr:nvPicPr>
      <xdr:blipFill>
        <a:blip r:embed="rId6" cstate="print"/>
        <a:stretch>
          <a:fillRect/>
        </a:stretch>
      </xdr:blipFill>
      <xdr:spPr>
        <a:xfrm>
          <a:off x="191770" y="1073150"/>
          <a:ext cx="236855" cy="127000"/>
        </a:xfrm>
        <a:prstGeom prst="rect">
          <a:avLst/>
        </a:prstGeom>
      </xdr:spPr>
    </xdr:pic>
    <xdr:clientData/>
  </xdr:twoCellAnchor>
  <xdr:twoCellAnchor>
    <xdr:from>
      <xdr:col>0</xdr:col>
      <xdr:colOff>192000</xdr:colOff>
      <xdr:row>7</xdr:row>
      <xdr:rowOff>45000</xdr:rowOff>
    </xdr:from>
    <xdr:to>
      <xdr:col>0</xdr:col>
      <xdr:colOff>428800</xdr:colOff>
      <xdr:row>7</xdr:row>
      <xdr:rowOff>270000</xdr:rowOff>
    </xdr:to>
    <xdr:pic>
      <xdr:nvPicPr>
        <xdr:cNvPr id="41" name="Picture 7"/>
        <xdr:cNvPicPr>
          <a:picLocks noChangeAspect="1"/>
        </xdr:cNvPicPr>
      </xdr:nvPicPr>
      <xdr:blipFill>
        <a:blip r:embed="rId7" cstate="print"/>
        <a:stretch>
          <a:fillRect/>
        </a:stretch>
      </xdr:blipFill>
      <xdr:spPr>
        <a:xfrm>
          <a:off x="191770" y="1244600"/>
          <a:ext cx="236855" cy="127000"/>
        </a:xfrm>
        <a:prstGeom prst="rect">
          <a:avLst/>
        </a:prstGeom>
      </xdr:spPr>
    </xdr:pic>
    <xdr:clientData/>
  </xdr:twoCellAnchor>
  <xdr:twoCellAnchor>
    <xdr:from>
      <xdr:col>0</xdr:col>
      <xdr:colOff>192000</xdr:colOff>
      <xdr:row>8</xdr:row>
      <xdr:rowOff>45000</xdr:rowOff>
    </xdr:from>
    <xdr:to>
      <xdr:col>0</xdr:col>
      <xdr:colOff>428800</xdr:colOff>
      <xdr:row>8</xdr:row>
      <xdr:rowOff>270000</xdr:rowOff>
    </xdr:to>
    <xdr:pic>
      <xdr:nvPicPr>
        <xdr:cNvPr id="42" name="Picture 8"/>
        <xdr:cNvPicPr>
          <a:picLocks noChangeAspect="1"/>
        </xdr:cNvPicPr>
      </xdr:nvPicPr>
      <xdr:blipFill>
        <a:blip r:embed="rId8" cstate="print"/>
        <a:stretch>
          <a:fillRect/>
        </a:stretch>
      </xdr:blipFill>
      <xdr:spPr>
        <a:xfrm>
          <a:off x="191770" y="1416050"/>
          <a:ext cx="236855" cy="127000"/>
        </a:xfrm>
        <a:prstGeom prst="rect">
          <a:avLst/>
        </a:prstGeom>
      </xdr:spPr>
    </xdr:pic>
    <xdr:clientData/>
  </xdr:twoCellAnchor>
  <xdr:twoCellAnchor>
    <xdr:from>
      <xdr:col>0</xdr:col>
      <xdr:colOff>192000</xdr:colOff>
      <xdr:row>9</xdr:row>
      <xdr:rowOff>45000</xdr:rowOff>
    </xdr:from>
    <xdr:to>
      <xdr:col>0</xdr:col>
      <xdr:colOff>428800</xdr:colOff>
      <xdr:row>9</xdr:row>
      <xdr:rowOff>270000</xdr:rowOff>
    </xdr:to>
    <xdr:pic>
      <xdr:nvPicPr>
        <xdr:cNvPr id="43" name="Picture 9"/>
        <xdr:cNvPicPr>
          <a:picLocks noChangeAspect="1"/>
        </xdr:cNvPicPr>
      </xdr:nvPicPr>
      <xdr:blipFill>
        <a:blip r:embed="rId9" cstate="print"/>
        <a:stretch>
          <a:fillRect/>
        </a:stretch>
      </xdr:blipFill>
      <xdr:spPr>
        <a:xfrm>
          <a:off x="191770" y="1587500"/>
          <a:ext cx="236855" cy="127000"/>
        </a:xfrm>
        <a:prstGeom prst="rect">
          <a:avLst/>
        </a:prstGeom>
      </xdr:spPr>
    </xdr:pic>
    <xdr:clientData/>
  </xdr:twoCellAnchor>
  <xdr:twoCellAnchor>
    <xdr:from>
      <xdr:col>0</xdr:col>
      <xdr:colOff>192000</xdr:colOff>
      <xdr:row>10</xdr:row>
      <xdr:rowOff>45000</xdr:rowOff>
    </xdr:from>
    <xdr:to>
      <xdr:col>0</xdr:col>
      <xdr:colOff>428800</xdr:colOff>
      <xdr:row>10</xdr:row>
      <xdr:rowOff>270000</xdr:rowOff>
    </xdr:to>
    <xdr:pic>
      <xdr:nvPicPr>
        <xdr:cNvPr id="44" name="Picture 11"/>
        <xdr:cNvPicPr>
          <a:picLocks noChangeAspect="1"/>
        </xdr:cNvPicPr>
      </xdr:nvPicPr>
      <xdr:blipFill>
        <a:blip r:embed="rId10" cstate="print"/>
        <a:stretch>
          <a:fillRect/>
        </a:stretch>
      </xdr:blipFill>
      <xdr:spPr>
        <a:xfrm>
          <a:off x="191770" y="1758950"/>
          <a:ext cx="236855" cy="127000"/>
        </a:xfrm>
        <a:prstGeom prst="rect">
          <a:avLst/>
        </a:prstGeom>
      </xdr:spPr>
    </xdr:pic>
    <xdr:clientData/>
  </xdr:twoCellAnchor>
  <xdr:twoCellAnchor>
    <xdr:from>
      <xdr:col>0</xdr:col>
      <xdr:colOff>192000</xdr:colOff>
      <xdr:row>11</xdr:row>
      <xdr:rowOff>45000</xdr:rowOff>
    </xdr:from>
    <xdr:to>
      <xdr:col>0</xdr:col>
      <xdr:colOff>428800</xdr:colOff>
      <xdr:row>11</xdr:row>
      <xdr:rowOff>270000</xdr:rowOff>
    </xdr:to>
    <xdr:pic>
      <xdr:nvPicPr>
        <xdr:cNvPr id="45" name="Picture 12"/>
        <xdr:cNvPicPr>
          <a:picLocks noChangeAspect="1"/>
        </xdr:cNvPicPr>
      </xdr:nvPicPr>
      <xdr:blipFill>
        <a:blip r:embed="rId11" cstate="print"/>
        <a:stretch>
          <a:fillRect/>
        </a:stretch>
      </xdr:blipFill>
      <xdr:spPr>
        <a:xfrm>
          <a:off x="191770" y="1930400"/>
          <a:ext cx="236855" cy="127000"/>
        </a:xfrm>
        <a:prstGeom prst="rect">
          <a:avLst/>
        </a:prstGeom>
      </xdr:spPr>
    </xdr:pic>
    <xdr:clientData/>
  </xdr:twoCellAnchor>
  <xdr:twoCellAnchor>
    <xdr:from>
      <xdr:col>0</xdr:col>
      <xdr:colOff>192000</xdr:colOff>
      <xdr:row>13</xdr:row>
      <xdr:rowOff>45000</xdr:rowOff>
    </xdr:from>
    <xdr:to>
      <xdr:col>0</xdr:col>
      <xdr:colOff>428800</xdr:colOff>
      <xdr:row>13</xdr:row>
      <xdr:rowOff>270000</xdr:rowOff>
    </xdr:to>
    <xdr:pic>
      <xdr:nvPicPr>
        <xdr:cNvPr id="46" name="Picture 14"/>
        <xdr:cNvPicPr>
          <a:picLocks noChangeAspect="1"/>
        </xdr:cNvPicPr>
      </xdr:nvPicPr>
      <xdr:blipFill>
        <a:blip r:embed="rId12" cstate="print"/>
        <a:stretch>
          <a:fillRect/>
        </a:stretch>
      </xdr:blipFill>
      <xdr:spPr>
        <a:xfrm>
          <a:off x="191770" y="2273300"/>
          <a:ext cx="236855" cy="127000"/>
        </a:xfrm>
        <a:prstGeom prst="rect">
          <a:avLst/>
        </a:prstGeom>
      </xdr:spPr>
    </xdr:pic>
    <xdr:clientData/>
  </xdr:twoCellAnchor>
  <xdr:twoCellAnchor>
    <xdr:from>
      <xdr:col>0</xdr:col>
      <xdr:colOff>192000</xdr:colOff>
      <xdr:row>12</xdr:row>
      <xdr:rowOff>45000</xdr:rowOff>
    </xdr:from>
    <xdr:to>
      <xdr:col>0</xdr:col>
      <xdr:colOff>428800</xdr:colOff>
      <xdr:row>12</xdr:row>
      <xdr:rowOff>270000</xdr:rowOff>
    </xdr:to>
    <xdr:pic>
      <xdr:nvPicPr>
        <xdr:cNvPr id="47" name="Picture 15"/>
        <xdr:cNvPicPr>
          <a:picLocks noChangeAspect="1"/>
        </xdr:cNvPicPr>
      </xdr:nvPicPr>
      <xdr:blipFill>
        <a:blip r:embed="rId13" cstate="print"/>
        <a:stretch>
          <a:fillRect/>
        </a:stretch>
      </xdr:blipFill>
      <xdr:spPr>
        <a:xfrm>
          <a:off x="191770" y="2101850"/>
          <a:ext cx="236855" cy="127000"/>
        </a:xfrm>
        <a:prstGeom prst="rect">
          <a:avLst/>
        </a:prstGeom>
      </xdr:spPr>
    </xdr:pic>
    <xdr:clientData/>
  </xdr:twoCellAnchor>
  <xdr:twoCellAnchor>
    <xdr:from>
      <xdr:col>0</xdr:col>
      <xdr:colOff>192000</xdr:colOff>
      <xdr:row>14</xdr:row>
      <xdr:rowOff>44999</xdr:rowOff>
    </xdr:from>
    <xdr:to>
      <xdr:col>0</xdr:col>
      <xdr:colOff>428800</xdr:colOff>
      <xdr:row>14</xdr:row>
      <xdr:rowOff>269999</xdr:rowOff>
    </xdr:to>
    <xdr:pic>
      <xdr:nvPicPr>
        <xdr:cNvPr id="48" name="Picture 16"/>
        <xdr:cNvPicPr>
          <a:picLocks noChangeAspect="1"/>
        </xdr:cNvPicPr>
      </xdr:nvPicPr>
      <xdr:blipFill>
        <a:blip r:embed="rId14" cstate="print"/>
        <a:stretch>
          <a:fillRect/>
        </a:stretch>
      </xdr:blipFill>
      <xdr:spPr>
        <a:xfrm>
          <a:off x="191770" y="2444750"/>
          <a:ext cx="236855" cy="127000"/>
        </a:xfrm>
        <a:prstGeom prst="rect">
          <a:avLst/>
        </a:prstGeom>
      </xdr:spPr>
    </xdr:pic>
    <xdr:clientData/>
  </xdr:twoCellAnchor>
  <xdr:twoCellAnchor>
    <xdr:from>
      <xdr:col>0</xdr:col>
      <xdr:colOff>192000</xdr:colOff>
      <xdr:row>15</xdr:row>
      <xdr:rowOff>44999</xdr:rowOff>
    </xdr:from>
    <xdr:to>
      <xdr:col>0</xdr:col>
      <xdr:colOff>428800</xdr:colOff>
      <xdr:row>15</xdr:row>
      <xdr:rowOff>269999</xdr:rowOff>
    </xdr:to>
    <xdr:pic>
      <xdr:nvPicPr>
        <xdr:cNvPr id="49" name="Picture 18"/>
        <xdr:cNvPicPr>
          <a:picLocks noChangeAspect="1"/>
        </xdr:cNvPicPr>
      </xdr:nvPicPr>
      <xdr:blipFill>
        <a:blip r:embed="rId15" cstate="print"/>
        <a:stretch>
          <a:fillRect/>
        </a:stretch>
      </xdr:blipFill>
      <xdr:spPr>
        <a:xfrm>
          <a:off x="191770" y="2616200"/>
          <a:ext cx="236855" cy="127000"/>
        </a:xfrm>
        <a:prstGeom prst="rect">
          <a:avLst/>
        </a:prstGeom>
      </xdr:spPr>
    </xdr:pic>
    <xdr:clientData/>
  </xdr:twoCellAnchor>
  <xdr:twoCellAnchor>
    <xdr:from>
      <xdr:col>0</xdr:col>
      <xdr:colOff>192000</xdr:colOff>
      <xdr:row>16</xdr:row>
      <xdr:rowOff>44999</xdr:rowOff>
    </xdr:from>
    <xdr:to>
      <xdr:col>0</xdr:col>
      <xdr:colOff>428800</xdr:colOff>
      <xdr:row>16</xdr:row>
      <xdr:rowOff>269999</xdr:rowOff>
    </xdr:to>
    <xdr:pic>
      <xdr:nvPicPr>
        <xdr:cNvPr id="50" name="Picture 26"/>
        <xdr:cNvPicPr>
          <a:picLocks noChangeAspect="1"/>
        </xdr:cNvPicPr>
      </xdr:nvPicPr>
      <xdr:blipFill>
        <a:blip r:embed="rId16" cstate="print"/>
        <a:stretch>
          <a:fillRect/>
        </a:stretch>
      </xdr:blipFill>
      <xdr:spPr>
        <a:xfrm>
          <a:off x="191770" y="2787650"/>
          <a:ext cx="236855" cy="127000"/>
        </a:xfrm>
        <a:prstGeom prst="rect">
          <a:avLst/>
        </a:prstGeom>
      </xdr:spPr>
    </xdr:pic>
    <xdr:clientData/>
  </xdr:twoCellAnchor>
</xdr:wsDr>
</file>

<file path=xl/drawings/drawing10.xml><?xml version="1.0" encoding="utf-8"?>
<xdr:wsDr xmlns:xdr="http://schemas.openxmlformats.org/drawingml/2006/spreadsheetDrawing" xmlns:r="http://schemas.openxmlformats.org/officeDocument/2006/relationships" xmlns:a="http://schemas.openxmlformats.org/drawingml/2006/main">
  <xdr:twoCellAnchor>
    <xdr:from>
      <xdr:col>0</xdr:col>
      <xdr:colOff>192000</xdr:colOff>
      <xdr:row>2</xdr:row>
      <xdr:rowOff>45000</xdr:rowOff>
    </xdr:from>
    <xdr:to>
      <xdr:col>0</xdr:col>
      <xdr:colOff>428800</xdr:colOff>
      <xdr:row>2</xdr:row>
      <xdr:rowOff>270000</xdr:rowOff>
    </xdr:to>
    <xdr:pic>
      <xdr:nvPicPr>
        <xdr:cNvPr id="2" name="Picture 7"/>
        <xdr:cNvPicPr>
          <a:picLocks noChangeAspect="1"/>
        </xdr:cNvPicPr>
      </xdr:nvPicPr>
      <xdr:blipFill>
        <a:blip r:embed="rId1" cstate="print"/>
        <a:stretch>
          <a:fillRect/>
        </a:stretch>
      </xdr:blipFill>
      <xdr:spPr>
        <a:xfrm>
          <a:off x="191770" y="692150"/>
          <a:ext cx="236855" cy="225425"/>
        </a:xfrm>
        <a:prstGeom prst="rect">
          <a:avLst/>
        </a:prstGeom>
      </xdr:spPr>
    </xdr:pic>
    <xdr:clientData/>
  </xdr:twoCellAnchor>
  <xdr:twoCellAnchor>
    <xdr:from>
      <xdr:col>0</xdr:col>
      <xdr:colOff>192000</xdr:colOff>
      <xdr:row>1</xdr:row>
      <xdr:rowOff>45000</xdr:rowOff>
    </xdr:from>
    <xdr:to>
      <xdr:col>0</xdr:col>
      <xdr:colOff>428800</xdr:colOff>
      <xdr:row>1</xdr:row>
      <xdr:rowOff>270000</xdr:rowOff>
    </xdr:to>
    <xdr:pic>
      <xdr:nvPicPr>
        <xdr:cNvPr id="3" name="Picture 9"/>
        <xdr:cNvPicPr>
          <a:picLocks noChangeAspect="1"/>
        </xdr:cNvPicPr>
      </xdr:nvPicPr>
      <xdr:blipFill>
        <a:blip r:embed="rId2" cstate="print"/>
        <a:stretch>
          <a:fillRect/>
        </a:stretch>
      </xdr:blipFill>
      <xdr:spPr>
        <a:xfrm>
          <a:off x="191770" y="387350"/>
          <a:ext cx="236855" cy="225425"/>
        </a:xfrm>
        <a:prstGeom prst="rect">
          <a:avLst/>
        </a:prstGeom>
      </xdr:spPr>
    </xdr:pic>
    <xdr:clientData/>
  </xdr:twoCellAnchor>
</xdr:wsDr>
</file>

<file path=xl/drawings/drawing11.xml><?xml version="1.0" encoding="utf-8"?>
<xdr:wsDr xmlns:xdr="http://schemas.openxmlformats.org/drawingml/2006/spreadsheetDrawing" xmlns:r="http://schemas.openxmlformats.org/officeDocument/2006/relationships" xmlns:a="http://schemas.openxmlformats.org/drawingml/2006/main">
  <xdr:twoCellAnchor>
    <xdr:from>
      <xdr:col>0</xdr:col>
      <xdr:colOff>192000</xdr:colOff>
      <xdr:row>1</xdr:row>
      <xdr:rowOff>44999</xdr:rowOff>
    </xdr:from>
    <xdr:to>
      <xdr:col>0</xdr:col>
      <xdr:colOff>428800</xdr:colOff>
      <xdr:row>1</xdr:row>
      <xdr:rowOff>270000</xdr:rowOff>
    </xdr:to>
    <xdr:pic>
      <xdr:nvPicPr>
        <xdr:cNvPr id="2" name="Picture 1"/>
        <xdr:cNvPicPr>
          <a:picLocks noChangeAspect="1"/>
        </xdr:cNvPicPr>
      </xdr:nvPicPr>
      <xdr:blipFill>
        <a:blip r:embed="rId1" cstate="print"/>
        <a:stretch>
          <a:fillRect/>
        </a:stretch>
      </xdr:blipFill>
      <xdr:spPr>
        <a:xfrm>
          <a:off x="191770" y="387350"/>
          <a:ext cx="236855" cy="225425"/>
        </a:xfrm>
        <a:prstGeom prst="rect">
          <a:avLst/>
        </a:prstGeom>
      </xdr:spPr>
    </xdr:pic>
    <xdr:clientData/>
  </xdr:twoCellAnchor>
  <xdr:twoCellAnchor>
    <xdr:from>
      <xdr:col>0</xdr:col>
      <xdr:colOff>192000</xdr:colOff>
      <xdr:row>2</xdr:row>
      <xdr:rowOff>45000</xdr:rowOff>
    </xdr:from>
    <xdr:to>
      <xdr:col>0</xdr:col>
      <xdr:colOff>428800</xdr:colOff>
      <xdr:row>2</xdr:row>
      <xdr:rowOff>270000</xdr:rowOff>
    </xdr:to>
    <xdr:pic>
      <xdr:nvPicPr>
        <xdr:cNvPr id="3" name="Picture 9"/>
        <xdr:cNvPicPr>
          <a:picLocks noChangeAspect="1"/>
        </xdr:cNvPicPr>
      </xdr:nvPicPr>
      <xdr:blipFill>
        <a:blip r:embed="rId2" cstate="print"/>
        <a:stretch>
          <a:fillRect/>
        </a:stretch>
      </xdr:blipFill>
      <xdr:spPr>
        <a:xfrm>
          <a:off x="191770" y="692150"/>
          <a:ext cx="236855" cy="225425"/>
        </a:xfrm>
        <a:prstGeom prst="rect">
          <a:avLst/>
        </a:prstGeom>
      </xdr:spPr>
    </xdr:pic>
    <xdr:clientData/>
  </xdr:twoCellAnchor>
</xdr:wsDr>
</file>

<file path=xl/drawings/drawing12.xml><?xml version="1.0" encoding="utf-8"?>
<xdr:wsDr xmlns:xdr="http://schemas.openxmlformats.org/drawingml/2006/spreadsheetDrawing" xmlns:r="http://schemas.openxmlformats.org/officeDocument/2006/relationships" xmlns:a="http://schemas.openxmlformats.org/drawingml/2006/main">
  <xdr:twoCellAnchor>
    <xdr:from>
      <xdr:col>0</xdr:col>
      <xdr:colOff>192000</xdr:colOff>
      <xdr:row>1</xdr:row>
      <xdr:rowOff>44999</xdr:rowOff>
    </xdr:from>
    <xdr:to>
      <xdr:col>0</xdr:col>
      <xdr:colOff>428800</xdr:colOff>
      <xdr:row>1</xdr:row>
      <xdr:rowOff>270000</xdr:rowOff>
    </xdr:to>
    <xdr:pic>
      <xdr:nvPicPr>
        <xdr:cNvPr id="2" name="Picture 1"/>
        <xdr:cNvPicPr>
          <a:picLocks noChangeAspect="1"/>
        </xdr:cNvPicPr>
      </xdr:nvPicPr>
      <xdr:blipFill>
        <a:blip r:embed="rId1" cstate="print"/>
        <a:stretch>
          <a:fillRect/>
        </a:stretch>
      </xdr:blipFill>
      <xdr:spPr>
        <a:xfrm>
          <a:off x="191770" y="387350"/>
          <a:ext cx="236855" cy="225425"/>
        </a:xfrm>
        <a:prstGeom prst="rect">
          <a:avLst/>
        </a:prstGeom>
      </xdr:spPr>
    </xdr:pic>
    <xdr:clientData/>
  </xdr:twoCellAnchor>
  <xdr:twoCellAnchor>
    <xdr:from>
      <xdr:col>0</xdr:col>
      <xdr:colOff>192000</xdr:colOff>
      <xdr:row>2</xdr:row>
      <xdr:rowOff>45000</xdr:rowOff>
    </xdr:from>
    <xdr:to>
      <xdr:col>0</xdr:col>
      <xdr:colOff>428800</xdr:colOff>
      <xdr:row>2</xdr:row>
      <xdr:rowOff>270000</xdr:rowOff>
    </xdr:to>
    <xdr:pic>
      <xdr:nvPicPr>
        <xdr:cNvPr id="3" name="Picture 11"/>
        <xdr:cNvPicPr>
          <a:picLocks noChangeAspect="1"/>
        </xdr:cNvPicPr>
      </xdr:nvPicPr>
      <xdr:blipFill>
        <a:blip r:embed="rId2" cstate="print"/>
        <a:stretch>
          <a:fillRect/>
        </a:stretch>
      </xdr:blipFill>
      <xdr:spPr>
        <a:xfrm>
          <a:off x="191770" y="692150"/>
          <a:ext cx="236855" cy="225425"/>
        </a:xfrm>
        <a:prstGeom prst="rect">
          <a:avLst/>
        </a:prstGeom>
      </xdr:spPr>
    </xdr:pic>
    <xdr:clientData/>
  </xdr:twoCellAnchor>
</xdr:wsDr>
</file>

<file path=xl/drawings/drawing13.xml><?xml version="1.0" encoding="utf-8"?>
<xdr:wsDr xmlns:xdr="http://schemas.openxmlformats.org/drawingml/2006/spreadsheetDrawing" xmlns:r="http://schemas.openxmlformats.org/officeDocument/2006/relationships" xmlns:a="http://schemas.openxmlformats.org/drawingml/2006/main">
  <xdr:twoCellAnchor>
    <xdr:from>
      <xdr:col>0</xdr:col>
      <xdr:colOff>192000</xdr:colOff>
      <xdr:row>1</xdr:row>
      <xdr:rowOff>44999</xdr:rowOff>
    </xdr:from>
    <xdr:to>
      <xdr:col>0</xdr:col>
      <xdr:colOff>428800</xdr:colOff>
      <xdr:row>1</xdr:row>
      <xdr:rowOff>270000</xdr:rowOff>
    </xdr:to>
    <xdr:pic>
      <xdr:nvPicPr>
        <xdr:cNvPr id="2" name="Picture 4"/>
        <xdr:cNvPicPr>
          <a:picLocks noChangeAspect="1"/>
        </xdr:cNvPicPr>
      </xdr:nvPicPr>
      <xdr:blipFill>
        <a:blip r:embed="rId1" cstate="print"/>
        <a:stretch>
          <a:fillRect/>
        </a:stretch>
      </xdr:blipFill>
      <xdr:spPr>
        <a:xfrm>
          <a:off x="191770" y="387350"/>
          <a:ext cx="236855" cy="225425"/>
        </a:xfrm>
        <a:prstGeom prst="rect">
          <a:avLst/>
        </a:prstGeom>
      </xdr:spPr>
    </xdr:pic>
    <xdr:clientData/>
  </xdr:twoCellAnchor>
</xdr:wsDr>
</file>

<file path=xl/drawings/drawing14.xml><?xml version="1.0" encoding="utf-8"?>
<xdr:wsDr xmlns:xdr="http://schemas.openxmlformats.org/drawingml/2006/spreadsheetDrawing" xmlns:r="http://schemas.openxmlformats.org/officeDocument/2006/relationships" xmlns:a="http://schemas.openxmlformats.org/drawingml/2006/main">
  <xdr:twoCellAnchor>
    <xdr:from>
      <xdr:col>0</xdr:col>
      <xdr:colOff>192000</xdr:colOff>
      <xdr:row>1</xdr:row>
      <xdr:rowOff>44999</xdr:rowOff>
    </xdr:from>
    <xdr:to>
      <xdr:col>0</xdr:col>
      <xdr:colOff>428800</xdr:colOff>
      <xdr:row>1</xdr:row>
      <xdr:rowOff>270000</xdr:rowOff>
    </xdr:to>
    <xdr:pic>
      <xdr:nvPicPr>
        <xdr:cNvPr id="2" name="Picture 1"/>
        <xdr:cNvPicPr>
          <a:picLocks noChangeAspect="1"/>
        </xdr:cNvPicPr>
      </xdr:nvPicPr>
      <xdr:blipFill>
        <a:blip r:embed="rId1" cstate="print"/>
        <a:stretch>
          <a:fillRect/>
        </a:stretch>
      </xdr:blipFill>
      <xdr:spPr>
        <a:xfrm>
          <a:off x="191770" y="387350"/>
          <a:ext cx="236855" cy="225425"/>
        </a:xfrm>
        <a:prstGeom prst="rect">
          <a:avLst/>
        </a:prstGeom>
      </xdr:spPr>
    </xdr:pic>
    <xdr:clientData/>
  </xdr:twoCellAnchor>
  <xdr:twoCellAnchor>
    <xdr:from>
      <xdr:col>0</xdr:col>
      <xdr:colOff>192000</xdr:colOff>
      <xdr:row>2</xdr:row>
      <xdr:rowOff>45000</xdr:rowOff>
    </xdr:from>
    <xdr:to>
      <xdr:col>0</xdr:col>
      <xdr:colOff>428800</xdr:colOff>
      <xdr:row>2</xdr:row>
      <xdr:rowOff>270000</xdr:rowOff>
    </xdr:to>
    <xdr:pic>
      <xdr:nvPicPr>
        <xdr:cNvPr id="3" name="Picture 5"/>
        <xdr:cNvPicPr>
          <a:picLocks noChangeAspect="1"/>
        </xdr:cNvPicPr>
      </xdr:nvPicPr>
      <xdr:blipFill>
        <a:blip r:embed="rId2" cstate="print"/>
        <a:stretch>
          <a:fillRect/>
        </a:stretch>
      </xdr:blipFill>
      <xdr:spPr>
        <a:xfrm>
          <a:off x="191770" y="692150"/>
          <a:ext cx="236855" cy="225425"/>
        </a:xfrm>
        <a:prstGeom prst="rect">
          <a:avLst/>
        </a:prstGeom>
      </xdr:spPr>
    </xdr:pic>
    <xdr:clientData/>
  </xdr:twoCellAnchor>
  <xdr:twoCellAnchor>
    <xdr:from>
      <xdr:col>0</xdr:col>
      <xdr:colOff>192000</xdr:colOff>
      <xdr:row>3</xdr:row>
      <xdr:rowOff>45000</xdr:rowOff>
    </xdr:from>
    <xdr:to>
      <xdr:col>0</xdr:col>
      <xdr:colOff>428800</xdr:colOff>
      <xdr:row>3</xdr:row>
      <xdr:rowOff>270000</xdr:rowOff>
    </xdr:to>
    <xdr:pic>
      <xdr:nvPicPr>
        <xdr:cNvPr id="4" name="Picture 6"/>
        <xdr:cNvPicPr>
          <a:picLocks noChangeAspect="1"/>
        </xdr:cNvPicPr>
      </xdr:nvPicPr>
      <xdr:blipFill>
        <a:blip r:embed="rId3" cstate="print"/>
        <a:stretch>
          <a:fillRect/>
        </a:stretch>
      </xdr:blipFill>
      <xdr:spPr>
        <a:xfrm>
          <a:off x="191770" y="996950"/>
          <a:ext cx="236855" cy="225425"/>
        </a:xfrm>
        <a:prstGeom prst="rect">
          <a:avLst/>
        </a:prstGeom>
      </xdr:spPr>
    </xdr:pic>
    <xdr:clientData/>
  </xdr:twoCellAnchor>
</xdr:wsDr>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7" Type="http://schemas.openxmlformats.org/officeDocument/2006/relationships/hyperlink" Target="https://www.amazon.com/Linpla-Multiple-Anti-Rust-Decoration-Outdoor/dp/B0BRPVLWZK/ref=sr_1_1?crid=1CAVT1O7JTTQF&amp;dib=eyJ2IjoiMSJ9.9KWIulJexBz8WH9cRBvTCw.N2f4hxpnWs9CwlRSiYOQ2unztx9DKGmy51TrLm6fDHo&amp;dib_tag=se&amp;keywords=B0BRPVLWZK&amp;qid=1716198058&amp;sprefix=b0brpvlwzk%2Caps%2C244&amp;sr=8-1&amp;th=1" TargetMode="External"/><Relationship Id="rId6" Type="http://schemas.openxmlformats.org/officeDocument/2006/relationships/hyperlink" Target="https://www.amazon.com/GEEBOBO-Outdoor-Display-Multi-tier-Planter/dp/B09GY113GL/ref=sr_1_2?crid=UDIF40VIO478&amp;dib=eyJ2IjoiMSJ9.3dWsYLs0g2_oA0UKiKZbfw.aK4mWzsV1w4CfC3-9YNSYVe6mQ7W1L0o3_b9nn_uWcQ&amp;dib_tag=se&amp;keywords=B09GY113GL&amp;qid=1716197871&amp;sprefix=b09gy113gl%2Caps%2C244&amp;sr=8-2&amp;th=1" TargetMode="External"/><Relationship Id="rId5" Type="http://schemas.openxmlformats.org/officeDocument/2006/relationships/hyperlink" Target="https://www.amazon.com/CHPHI-Indoor-4-Tier-wrought-Office/dp/B0BFVJ4M42/ref=sr_1_1?crid=YZQZ48VNH1RR&amp;dib=eyJ2IjoiMSJ9.sezxdgi4dQSjAqwi4_CJcw.R5oQYRYTCgirDr6tT_Yh9zYY6A3M25jEtir_IZ2WNtM&amp;dib_tag=se&amp;keywords=B0BFVJ4M42&amp;qid=1716197480&amp;sprefix=b0bfvj4m42%2Caps%2C260&amp;sr=8-1&amp;th=1" TargetMode="External"/><Relationship Id="rId4" Type="http://schemas.openxmlformats.org/officeDocument/2006/relationships/hyperlink" Target="https://www.amazon.com/Simple-Trending-3-Tier-Indoor-Outdoor/dp/B0BQHZQBFB/ref=sr_1_2?crid=15MBYZU7I807T&amp;dib=eyJ2IjoiMSJ9.dWgNUAiEjWAH_Y-MsYUHeQ.HSFce1xMO-VGpLIZqi2rE5EWNxBfF_j3Ql89ZFlSRgY&amp;dib_tag=se&amp;keywords=B0BQHZQBFB&amp;qid=1716197098&amp;sprefix=b0bqhzqbfb%2Caps%2C244&amp;sr=8-2&amp;th=1" TargetMode="External"/><Relationship Id="rId3" Type="http://schemas.openxmlformats.org/officeDocument/2006/relationships/hyperlink" Target="https://www.amazon.com/Bamworld-Stands-Outdoor-Multiple-Balcony/dp/B09234GQXV/ref=sr_1_5?crid=233AEZ0GCMKKC&amp;dib=eyJ2IjoiMSJ9.shy-t0h7lkakudtB4pXrvQ.GLRQIVmtxXBZ7A9nDtZbAwSwSYSsclPaV2l3AdvyQK8&amp;dib_tag=se&amp;keywords=B09234GQXV&amp;qid=1716197014&amp;sprefix=b09234gqxv%2Caps%2C328&amp;sr=8-5" TargetMode="External"/><Relationship Id="rId2" Type="http://schemas.openxmlformats.org/officeDocument/2006/relationships/hyperlink" Target="https://www.amazon.com/gp/bestsellers/lawn-garden/15383751/ref=pd_zg_hrsr_lawn-garden" TargetMode="Externa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6" Type="http://schemas.openxmlformats.org/officeDocument/2006/relationships/hyperlink" Target="https://www.amazon.com/BACEKOLL-Indoor-Multiple-Display-Shelves/dp/B0CQN8RQMH/ref=sims_dp_d_dex_ai_speed_loc_mtl_v4_d_sccl_3_14/135-1801116-3951063?pd_rd_w=1uBz5&amp;content-id=amzn1.sym.232bede0-c555-4ec5-94de-ef92b321c429&amp;pf_rd_p=232bede0-c555-4ec5-94de-ef92b321c429&amp;pf_rd_r=EJQ0CYW3MVFE9BWT3SH4&amp;pd_rd_wg=CtMg5&amp;pd_rd_r=840070c1-0198-4eee-9f46-1536aeff6034&amp;pd_rd_i=B0CQN8RQMH&amp;psc=1" TargetMode="External"/><Relationship Id="rId5" Type="http://schemas.openxmlformats.org/officeDocument/2006/relationships/hyperlink" Target="https://www.amazon.com/LATIBELL-Indoor-Tiered-Multiple-Balcony/dp/B0CSYS7P8W/ref=sims_dp_d_dex_ai_speed_loc_mtl_v4_d_sccl_3_1/135-1801116-3951063?pd_rd_w=uYlDg&amp;content-id=amzn1.sym.232bede0-c555-4ec5-94de-ef92b321c429&amp;pf_rd_p=232bede0-c555-4ec5-94de-ef92b321c429&amp;pf_rd_r=EP1HRSSSE10R0KQJD3ZJ&amp;pd_rd_wg=biILb&amp;pd_rd_r=005af10d-739b-4d28-a866-a56d324e7d0d&amp;pd_rd_i=B0CSYS7P8W&amp;psc=1" TargetMode="External"/><Relationship Id="rId4" Type="http://schemas.openxmlformats.org/officeDocument/2006/relationships/hyperlink" Target="https://www.amazon.com/dp/B0CT86YXL3/ref=sspa_dk_detail_4?psc=1&amp;pd_rd_i=B0CT86YXL3&amp;pd_rd_w=gD3pY&amp;content-id=amzn1.sym.386c274b-4bfe-4421-9052-a1a56db557ab&amp;pf_rd_p=386c274b-4bfe-4421-9052-a1a56db557ab&amp;pf_rd_r=JMBD614MZD4YF7J8WPXD&amp;pd_rd_wg=tB2sV&amp;pd_rd_r=7bcb4ba0-722b-484b-b582-6d78970222a8&amp;s=home-garden&amp;sp_csd=d2lkZ2V0TmFtZT1zcF9kZXRhaWxfdGhlbWF0aWM" TargetMode="External"/><Relationship Id="rId3" Type="http://schemas.openxmlformats.org/officeDocument/2006/relationships/hyperlink" Target="https://www.amazon.com/POZILAN-Indoor-8-Tiered-Multiple-Display/dp/B0CSYS21HW/ref=sims_dp_d_dex_ai_speed_loc_mtl_v4_d_sccl_3_2/135-1801116-3951063?pd_rd_w=uYlDg&amp;content-id=amzn1.sym.232bede0-c555-4ec5-94de-ef92b321c429&amp;pf_rd_p=232bede0-c555-4ec5-94de-ef92b321c429&amp;pf_rd_r=EP1HRSSSE10R0KQJD3ZJ&amp;pd_rd_wg=biILb&amp;pd_rd_r=005af10d-739b-4d28-a866-a56d324e7d0d&amp;pd_rd_i=B0CSYS21HW&amp;psc=1" TargetMode="External"/><Relationship Id="rId2" Type="http://schemas.openxmlformats.org/officeDocument/2006/relationships/hyperlink" Target="https://www.amazon.com/dp/B0CHS6DDVQ?psc=1" TargetMode="Externa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93" Type="http://schemas.openxmlformats.org/officeDocument/2006/relationships/hyperlink" Target="https://www.amazon.com/dp/B0C778DMC7?psc=1" TargetMode="External"/><Relationship Id="rId92" Type="http://schemas.openxmlformats.org/officeDocument/2006/relationships/hyperlink" Target="https://www.amazon.com/gp/help/seller/at-a-glance.html/ref=dp_merchant_link?seller=AOMAW50LY9II4" TargetMode="External"/><Relationship Id="rId91" Type="http://schemas.openxmlformats.org/officeDocument/2006/relationships/hyperlink" Target="https://www.amazon.com/dp/B0BV9PJDL4?psc=1" TargetMode="External"/><Relationship Id="rId90" Type="http://schemas.openxmlformats.org/officeDocument/2006/relationships/hyperlink" Target="https://www.amazon.com/dp/B0BR9VBXHH?psc=1" TargetMode="External"/><Relationship Id="rId9" Type="http://schemas.openxmlformats.org/officeDocument/2006/relationships/hyperlink" Target="https://www.amazon.com/dp/B0CQJC2J59?psc=1" TargetMode="External"/><Relationship Id="rId89" Type="http://schemas.openxmlformats.org/officeDocument/2006/relationships/hyperlink" Target="https://www.amazon.com/dp/B0CHRP4R4G?psc=1" TargetMode="External"/><Relationship Id="rId88" Type="http://schemas.openxmlformats.org/officeDocument/2006/relationships/hyperlink" Target="https://www.amazon.com/dp/B0CBQ6KFZV?psc=1" TargetMode="External"/><Relationship Id="rId87" Type="http://schemas.openxmlformats.org/officeDocument/2006/relationships/hyperlink" Target="https://www.amazon.com/gp/help/seller/at-a-glance.html/ref=dp_merchant_link?seller=A1N6MMSXRUZGXH" TargetMode="External"/><Relationship Id="rId86" Type="http://schemas.openxmlformats.org/officeDocument/2006/relationships/hyperlink" Target="https://www.amazon.com/dp/B0CNWFV49Z?psc=1" TargetMode="External"/><Relationship Id="rId85" Type="http://schemas.openxmlformats.org/officeDocument/2006/relationships/hyperlink" Target="https://www.amazon.com/dp/B0CRTNNC85?psc=1" TargetMode="External"/><Relationship Id="rId84" Type="http://schemas.openxmlformats.org/officeDocument/2006/relationships/hyperlink" Target="https://www.amazon.com/gp/help/seller/at-a-glance.html/ref=dp_merchant_link?seller=A1JCGG7MRGPTE0" TargetMode="External"/><Relationship Id="rId83" Type="http://schemas.openxmlformats.org/officeDocument/2006/relationships/hyperlink" Target="https://www.amazon.com/dp/B0D1KDVYS8?psc=1" TargetMode="External"/><Relationship Id="rId82" Type="http://schemas.openxmlformats.org/officeDocument/2006/relationships/hyperlink" Target="https://www.amazon.com/dp/B09TK3FPG6?psc=1" TargetMode="External"/><Relationship Id="rId81" Type="http://schemas.openxmlformats.org/officeDocument/2006/relationships/hyperlink" Target="https://www.amazon.com/dp/B0C8MTFKFV?psc=1" TargetMode="External"/><Relationship Id="rId80" Type="http://schemas.openxmlformats.org/officeDocument/2006/relationships/hyperlink" Target="https://www.amazon.com/gp/help/seller/at-a-glance.html/ref=dp_merchant_link?seller=ACPL3DNKZAJPG" TargetMode="External"/><Relationship Id="rId8" Type="http://schemas.openxmlformats.org/officeDocument/2006/relationships/hyperlink" Target="https://www.amazon.com/dp/B0BR91LQQ5?psc=1" TargetMode="External"/><Relationship Id="rId79" Type="http://schemas.openxmlformats.org/officeDocument/2006/relationships/hyperlink" Target="https://www.amazon.com/dp/B0CY4FG3GN?psc=1" TargetMode="External"/><Relationship Id="rId78" Type="http://schemas.openxmlformats.org/officeDocument/2006/relationships/hyperlink" Target="https://www.amazon.com/dp/B0CS2WRN9K?psc=1" TargetMode="External"/><Relationship Id="rId77" Type="http://schemas.openxmlformats.org/officeDocument/2006/relationships/hyperlink" Target="https://www.amazon.com/dp/B0CSFJZX39?psc=1" TargetMode="External"/><Relationship Id="rId76" Type="http://schemas.openxmlformats.org/officeDocument/2006/relationships/hyperlink" Target="https://www.amazon.com/dp/B0CL6MGZ3M?psc=1" TargetMode="External"/><Relationship Id="rId75" Type="http://schemas.openxmlformats.org/officeDocument/2006/relationships/hyperlink" Target="https://www.amazon.com/gp/help/seller/at-a-glance.html/ref=dp_merchant_link?seller=AKCP0FBVVPTL3" TargetMode="External"/><Relationship Id="rId74" Type="http://schemas.openxmlformats.org/officeDocument/2006/relationships/hyperlink" Target="https://www.amazon.com/dp/B0CM33JX6Q?psc=1" TargetMode="External"/><Relationship Id="rId73" Type="http://schemas.openxmlformats.org/officeDocument/2006/relationships/hyperlink" Target="https://www.amazon.com/dp/B0CLG3ZH7Y?psc=1" TargetMode="External"/><Relationship Id="rId72" Type="http://schemas.openxmlformats.org/officeDocument/2006/relationships/hyperlink" Target="https://www.amazon.com/dp/B0CC95TPQR?psc=1" TargetMode="External"/><Relationship Id="rId71" Type="http://schemas.openxmlformats.org/officeDocument/2006/relationships/hyperlink" Target="https://www.amazon.com/dp/B0CYQ14P5K?psc=1" TargetMode="External"/><Relationship Id="rId70" Type="http://schemas.openxmlformats.org/officeDocument/2006/relationships/hyperlink" Target="https://www.amazon.com/dp/B0CQN8RQMH?psc=1" TargetMode="External"/><Relationship Id="rId7" Type="http://schemas.openxmlformats.org/officeDocument/2006/relationships/hyperlink" Target="https://www.amazon.com/b?node=14252941" TargetMode="External"/><Relationship Id="rId69" Type="http://schemas.openxmlformats.org/officeDocument/2006/relationships/hyperlink" Target="https://www.amazon.com/gp/help/seller/at-a-glance.html/ref=dp_merchant_link?seller=A1GVB2IBNKQDCL" TargetMode="External"/><Relationship Id="rId68" Type="http://schemas.openxmlformats.org/officeDocument/2006/relationships/hyperlink" Target="https://www.amazon.com/dp/B0CYG4TZFP?psc=1" TargetMode="External"/><Relationship Id="rId67" Type="http://schemas.openxmlformats.org/officeDocument/2006/relationships/hyperlink" Target="https://www.amazon.com/dp/B0C1GQ4VZY?psc=1" TargetMode="External"/><Relationship Id="rId66" Type="http://schemas.openxmlformats.org/officeDocument/2006/relationships/hyperlink" Target="https://www.amazon.com/dp/B0CP38TH64?psc=1" TargetMode="External"/><Relationship Id="rId65" Type="http://schemas.openxmlformats.org/officeDocument/2006/relationships/hyperlink" Target="https://www.amazon.com/gp/help/seller/at-a-glance.html/ref=dp_merchant_link?seller=A1NGV65X8G8IF6" TargetMode="External"/><Relationship Id="rId64" Type="http://schemas.openxmlformats.org/officeDocument/2006/relationships/hyperlink" Target="https://www.amazon.com/dp/B0CS2X3935?psc=1" TargetMode="External"/><Relationship Id="rId63" Type="http://schemas.openxmlformats.org/officeDocument/2006/relationships/hyperlink" Target="https://www.amazon.com/gp/help/seller/at-a-glance.html/ref=dp_merchant_link?seller=A2XK9IEGECWIKV" TargetMode="External"/><Relationship Id="rId62" Type="http://schemas.openxmlformats.org/officeDocument/2006/relationships/hyperlink" Target="https://www.amazon.com/dp/B0CDGY3SBB?psc=1" TargetMode="External"/><Relationship Id="rId61" Type="http://schemas.openxmlformats.org/officeDocument/2006/relationships/hyperlink" Target="https://www.amazon.com/dp/B0CW54X3YH?psc=1" TargetMode="External"/><Relationship Id="rId60" Type="http://schemas.openxmlformats.org/officeDocument/2006/relationships/hyperlink" Target="https://www.amazon.com/dp/B0C89FX9GS?psc=1" TargetMode="External"/><Relationship Id="rId6" Type="http://schemas.openxmlformats.org/officeDocument/2006/relationships/hyperlink" Target="https://www.amazon.com/dp/B09Z1X26S8?psc=1" TargetMode="External"/><Relationship Id="rId59" Type="http://schemas.openxmlformats.org/officeDocument/2006/relationships/hyperlink" Target="https://www.amazon.com/gp/help/seller/at-a-glance.html/ref=dp_merchant_link?seller=A15GK78I7KGYLY" TargetMode="External"/><Relationship Id="rId58" Type="http://schemas.openxmlformats.org/officeDocument/2006/relationships/hyperlink" Target="https://www.amazon.com/dp/B0CT4NSHJJ?psc=1" TargetMode="External"/><Relationship Id="rId57" Type="http://schemas.openxmlformats.org/officeDocument/2006/relationships/hyperlink" Target="https://www.amazon.com/dp/B0CQ2R6XVG?psc=1" TargetMode="External"/><Relationship Id="rId56" Type="http://schemas.openxmlformats.org/officeDocument/2006/relationships/hyperlink" Target="https://www.amazon.com/gp/help/seller/at-a-glance.html/ref=dp_merchant_link?seller=A2IL3FKJ0L2NBZ" TargetMode="External"/><Relationship Id="rId55" Type="http://schemas.openxmlformats.org/officeDocument/2006/relationships/hyperlink" Target="https://www.amazon.com/dp/B0CR5S6W7M?psc=1" TargetMode="External"/><Relationship Id="rId54" Type="http://schemas.openxmlformats.org/officeDocument/2006/relationships/hyperlink" Target="https://www.amazon.com/gp/help/seller/at-a-glance.html/ref=dp_merchant_link?seller=A26A15XBM7LSG2" TargetMode="External"/><Relationship Id="rId53" Type="http://schemas.openxmlformats.org/officeDocument/2006/relationships/hyperlink" Target="https://www.amazon.com/dp/B0C23P95XC?psc=1" TargetMode="External"/><Relationship Id="rId52" Type="http://schemas.openxmlformats.org/officeDocument/2006/relationships/hyperlink" Target="https://www.amazon.com/dp/B0CWQXTYBG?psc=1" TargetMode="External"/><Relationship Id="rId51" Type="http://schemas.openxmlformats.org/officeDocument/2006/relationships/hyperlink" Target="https://www.amazon.com/dp/B0CLRT1T7P?psc=1" TargetMode="External"/><Relationship Id="rId50" Type="http://schemas.openxmlformats.org/officeDocument/2006/relationships/hyperlink" Target="https://www.amazon.com/dp/B0CFTYHWRH?psc=1" TargetMode="External"/><Relationship Id="rId5" Type="http://schemas.openxmlformats.org/officeDocument/2006/relationships/hyperlink" Target="https://www.amazon.com/gp/help/seller/at-a-glance.html/ref=dp_merchant_link?seller=A1V31LM9AH9FRH" TargetMode="External"/><Relationship Id="rId49" Type="http://schemas.openxmlformats.org/officeDocument/2006/relationships/hyperlink" Target="https://www.amazon.com/gp/help/seller/at-a-glance.html/ref=dp_merchant_link?seller=A1V3B5OEU21RDN" TargetMode="External"/><Relationship Id="rId48" Type="http://schemas.openxmlformats.org/officeDocument/2006/relationships/hyperlink" Target="https://www.amazon.com/dp/B0C8MGL1RF?psc=1" TargetMode="External"/><Relationship Id="rId47" Type="http://schemas.openxmlformats.org/officeDocument/2006/relationships/hyperlink" Target="https://www.amazon.com/dp/B0CTHPCMGK?psc=1" TargetMode="External"/><Relationship Id="rId46" Type="http://schemas.openxmlformats.org/officeDocument/2006/relationships/hyperlink" Target="https://www.amazon.com/dp/B0CX5CFGM2?psc=1" TargetMode="External"/><Relationship Id="rId45" Type="http://schemas.openxmlformats.org/officeDocument/2006/relationships/hyperlink" Target="https://www.amazon.com/gp/help/seller/at-a-glance.html/ref=dp_merchant_link?seller=A3SCE8YARI41UX" TargetMode="External"/><Relationship Id="rId44" Type="http://schemas.openxmlformats.org/officeDocument/2006/relationships/hyperlink" Target="https://www.amazon.com/dp/B0CM3QCQY4?psc=1" TargetMode="External"/><Relationship Id="rId43" Type="http://schemas.openxmlformats.org/officeDocument/2006/relationships/hyperlink" Target="https://www.amazon.com/dp/B0CSYS7P8W?psc=1" TargetMode="External"/><Relationship Id="rId42" Type="http://schemas.openxmlformats.org/officeDocument/2006/relationships/hyperlink" Target="https://www.amazon.com/gp/help/seller/at-a-glance.html/ref=dp_merchant_link?seller=A21ZOXPJDL36NV" TargetMode="External"/><Relationship Id="rId41" Type="http://schemas.openxmlformats.org/officeDocument/2006/relationships/hyperlink" Target="https://www.amazon.com/dp/B0CG66JKYG?psc=1" TargetMode="External"/><Relationship Id="rId40" Type="http://schemas.openxmlformats.org/officeDocument/2006/relationships/hyperlink" Target="https://www.amazon.com/gp/help/seller/at-a-glance.html/ref=dp_merchant_link?seller=A17N8TYS0YK93Z" TargetMode="External"/><Relationship Id="rId4" Type="http://schemas.openxmlformats.org/officeDocument/2006/relationships/hyperlink" Target="https://www.amazon.com/gp/bestsellers/lawn-garden" TargetMode="External"/><Relationship Id="rId39" Type="http://schemas.openxmlformats.org/officeDocument/2006/relationships/hyperlink" Target="https://www.amazon.com/dp/B0CT8P17JV?psc=1" TargetMode="External"/><Relationship Id="rId38" Type="http://schemas.openxmlformats.org/officeDocument/2006/relationships/hyperlink" Target="https://www.amazon.com/gp/help/seller/at-a-glance.html/ref=dp_merchant_link?seller=A3CZ7H4UU78M0W" TargetMode="External"/><Relationship Id="rId37" Type="http://schemas.openxmlformats.org/officeDocument/2006/relationships/hyperlink" Target="https://www.amazon.com/dp/B0BHHHL6VG?psc=1" TargetMode="External"/><Relationship Id="rId36" Type="http://schemas.openxmlformats.org/officeDocument/2006/relationships/hyperlink" Target="https://www.amazon.com/gp/help/seller/at-a-glance.html/ref=dp_merchant_link?seller=AYUE458GC9ID3" TargetMode="External"/><Relationship Id="rId35" Type="http://schemas.openxmlformats.org/officeDocument/2006/relationships/hyperlink" Target="https://www.amazon.com/dp/B0BWDY37NX?psc=1" TargetMode="External"/><Relationship Id="rId34" Type="http://schemas.openxmlformats.org/officeDocument/2006/relationships/hyperlink" Target="https://www.amazon.com/dp/B0CNPWTGNV?psc=1" TargetMode="External"/><Relationship Id="rId33" Type="http://schemas.openxmlformats.org/officeDocument/2006/relationships/hyperlink" Target="https://www.amazon.com/dp/B0CT4PL8FB?psc=1" TargetMode="External"/><Relationship Id="rId32" Type="http://schemas.openxmlformats.org/officeDocument/2006/relationships/hyperlink" Target="https://www.amazon.com/dp/B0BS6PB4QQ?psc=1" TargetMode="External"/><Relationship Id="rId31" Type="http://schemas.openxmlformats.org/officeDocument/2006/relationships/hyperlink" Target="https://www.amazon.com/dp/B0CQM551J4?psc=1" TargetMode="External"/><Relationship Id="rId30" Type="http://schemas.openxmlformats.org/officeDocument/2006/relationships/hyperlink" Target="https://www.amazon.com/dp/B0C81C1YN9?psc=1" TargetMode="External"/><Relationship Id="rId3" Type="http://schemas.openxmlformats.org/officeDocument/2006/relationships/hyperlink" Target="https://www.amazon.com/b?node=15383751" TargetMode="External"/><Relationship Id="rId29" Type="http://schemas.openxmlformats.org/officeDocument/2006/relationships/hyperlink" Target="https://www.amazon.com/b?node=14252961" TargetMode="External"/><Relationship Id="rId28" Type="http://schemas.openxmlformats.org/officeDocument/2006/relationships/hyperlink" Target="https://www.amazon.com/dp/B0C76VJ1J6?psc=1" TargetMode="External"/><Relationship Id="rId27" Type="http://schemas.openxmlformats.org/officeDocument/2006/relationships/hyperlink" Target="https://www.amazon.com/dp/B0CL4WHFVS?psc=1" TargetMode="External"/><Relationship Id="rId26" Type="http://schemas.openxmlformats.org/officeDocument/2006/relationships/hyperlink" Target="https://www.amazon.com/gp/help/seller/at-a-glance.html/ref=dp_merchant_link?seller=A3MR94YBKISLVY" TargetMode="External"/><Relationship Id="rId25" Type="http://schemas.openxmlformats.org/officeDocument/2006/relationships/hyperlink" Target="https://www.amazon.com/dp/B0CSNLX67H?psc=1" TargetMode="External"/><Relationship Id="rId24" Type="http://schemas.openxmlformats.org/officeDocument/2006/relationships/hyperlink" Target="https://www.amazon.com/dp/B0BKZSHY26?psc=1" TargetMode="External"/><Relationship Id="rId23" Type="http://schemas.openxmlformats.org/officeDocument/2006/relationships/hyperlink" Target="https://www.amazon.com/dp/B0BQW5SYGX?psc=1" TargetMode="External"/><Relationship Id="rId22" Type="http://schemas.openxmlformats.org/officeDocument/2006/relationships/hyperlink" Target="https://www.amazon.com/dp/B0CHS4VL4C?psc=1" TargetMode="External"/><Relationship Id="rId21" Type="http://schemas.openxmlformats.org/officeDocument/2006/relationships/hyperlink" Target="https://www.amazon.com/gp/help/seller/at-a-glance.html/ref=dp_merchant_link?seller=A2J846SAQV57PE" TargetMode="External"/><Relationship Id="rId20" Type="http://schemas.openxmlformats.org/officeDocument/2006/relationships/hyperlink" Target="https://www.amazon.com/dp/B0CYPBWBDR?psc=1" TargetMode="External"/><Relationship Id="rId2" Type="http://schemas.openxmlformats.org/officeDocument/2006/relationships/hyperlink" Target="https://www.amazon.com/dp/B0C77GCFN3?psc=1" TargetMode="External"/><Relationship Id="rId19" Type="http://schemas.openxmlformats.org/officeDocument/2006/relationships/hyperlink" Target="https://www.amazon.com/gp/help/seller/at-a-glance.html/ref=dp_merchant_link?seller=A1DWF2FYAPMTIY" TargetMode="External"/><Relationship Id="rId18" Type="http://schemas.openxmlformats.org/officeDocument/2006/relationships/hyperlink" Target="https://www.amazon.com/dp/B0CSCYPGWJ?psc=1" TargetMode="External"/><Relationship Id="rId17" Type="http://schemas.openxmlformats.org/officeDocument/2006/relationships/hyperlink" Target="https://www.amazon.com/dp/B0CHS6DDVQ?psc=1" TargetMode="External"/><Relationship Id="rId16" Type="http://schemas.openxmlformats.org/officeDocument/2006/relationships/hyperlink" Target="https://www.amazon.com/gp/help/seller/at-a-glance.html/ref=dp_merchant_link?seller=A189E82WYG6F8A" TargetMode="External"/><Relationship Id="rId15" Type="http://schemas.openxmlformats.org/officeDocument/2006/relationships/hyperlink" Target="https://www.amazon.com/dp/B09WHYLCDF?psc=1" TargetMode="External"/><Relationship Id="rId14" Type="http://schemas.openxmlformats.org/officeDocument/2006/relationships/hyperlink" Target="https://www.amazon.com/gp/help/seller/at-a-glance.html/ref=dp_merchant_link?seller=A31757WX0C1IRJ" TargetMode="External"/><Relationship Id="rId13" Type="http://schemas.openxmlformats.org/officeDocument/2006/relationships/hyperlink" Target="https://www.amazon.com/dp/B0CT86YXL3?psc=1" TargetMode="External"/><Relationship Id="rId12" Type="http://schemas.openxmlformats.org/officeDocument/2006/relationships/hyperlink" Target="https://www.amazon.com/gp/help/seller/at-a-glance.html/ref=dp_merchant_link?seller=A2FB7V8O6J2ZMR" TargetMode="External"/><Relationship Id="rId11" Type="http://schemas.openxmlformats.org/officeDocument/2006/relationships/hyperlink" Target="https://www.amazon.com/dp/B0CSYS21HW?psc=1" TargetMode="External"/><Relationship Id="rId10" Type="http://schemas.openxmlformats.org/officeDocument/2006/relationships/hyperlink" Target="https://www.amazon.com/gp/help/seller/at-a-glance.html/ref=dp_merchant_link?seller=A255MUU4S5MLO1" TargetMode="External"/><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4.xml"/><Relationship Id="rId1" Type="http://schemas.openxmlformats.org/officeDocument/2006/relationships/comments" Target="../comments1.xml"/></Relationships>
</file>

<file path=xl/worksheets/_rels/sheet6.xml.rels><?xml version="1.0" encoding="UTF-8" standalone="yes"?>
<Relationships xmlns="http://schemas.openxmlformats.org/package/2006/relationships"><Relationship Id="rId99" Type="http://schemas.openxmlformats.org/officeDocument/2006/relationships/hyperlink" Target="https://www.amazon.com/dp/B0CH2SCBBL?psc=1" TargetMode="External"/><Relationship Id="rId98" Type="http://schemas.openxmlformats.org/officeDocument/2006/relationships/hyperlink" Target="https://www.amazon.com/dp/B0BMPNZ3SC?psc=1" TargetMode="External"/><Relationship Id="rId97" Type="http://schemas.openxmlformats.org/officeDocument/2006/relationships/hyperlink" Target="https://www.amazon.com/dp/B07RLYXP4X?psc=1" TargetMode="External"/><Relationship Id="rId96" Type="http://schemas.openxmlformats.org/officeDocument/2006/relationships/hyperlink" Target="https://www.amazon.com/dp/B0D1Y8WCYF?psc=1" TargetMode="External"/><Relationship Id="rId95" Type="http://schemas.openxmlformats.org/officeDocument/2006/relationships/hyperlink" Target="https://www.amazon.com/dp/B07DR7SH71?psc=1" TargetMode="External"/><Relationship Id="rId94" Type="http://schemas.openxmlformats.org/officeDocument/2006/relationships/hyperlink" Target="https://www.amazon.com/dp/B0BRB8LZTB?psc=1" TargetMode="External"/><Relationship Id="rId93" Type="http://schemas.openxmlformats.org/officeDocument/2006/relationships/hyperlink" Target="https://www.amazon.com/dp/B07DZ973GM?psc=1" TargetMode="External"/><Relationship Id="rId92" Type="http://schemas.openxmlformats.org/officeDocument/2006/relationships/hyperlink" Target="https://www.amazon.com/dp/B0CB3F4NBY?psc=1" TargetMode="External"/><Relationship Id="rId91" Type="http://schemas.openxmlformats.org/officeDocument/2006/relationships/hyperlink" Target="https://www.amazon.com/dp/B0BF5L7L3Q?psc=1" TargetMode="External"/><Relationship Id="rId90" Type="http://schemas.openxmlformats.org/officeDocument/2006/relationships/hyperlink" Target="https://www.amazon.com/dp/B09KMVKCK2?psc=1" TargetMode="External"/><Relationship Id="rId9" Type="http://schemas.openxmlformats.org/officeDocument/2006/relationships/hyperlink" Target="https://www.amazon.com/dp/B0BS46GJHC?psc=1" TargetMode="External"/><Relationship Id="rId89" Type="http://schemas.openxmlformats.org/officeDocument/2006/relationships/hyperlink" Target="https://www.amazon.com/dp/B0CS6KM8K7?psc=1" TargetMode="External"/><Relationship Id="rId88" Type="http://schemas.openxmlformats.org/officeDocument/2006/relationships/hyperlink" Target="https://www.amazon.com/dp/B0CDR2V1RY?psc=1" TargetMode="External"/><Relationship Id="rId87" Type="http://schemas.openxmlformats.org/officeDocument/2006/relationships/hyperlink" Target="https://www.amazon.com/dp/B0BRMX5TPK?psc=1" TargetMode="External"/><Relationship Id="rId86" Type="http://schemas.openxmlformats.org/officeDocument/2006/relationships/hyperlink" Target="https://www.amazon.com/dp/B08FHT9FBZ?psc=1" TargetMode="External"/><Relationship Id="rId85" Type="http://schemas.openxmlformats.org/officeDocument/2006/relationships/hyperlink" Target="https://www.amazon.com/dp/B0CF1VJDHR?psc=1" TargetMode="External"/><Relationship Id="rId84" Type="http://schemas.openxmlformats.org/officeDocument/2006/relationships/hyperlink" Target="https://www.amazon.com/dp/B0CWKBTRQC?psc=1" TargetMode="External"/><Relationship Id="rId83" Type="http://schemas.openxmlformats.org/officeDocument/2006/relationships/hyperlink" Target="https://www.amazon.com/dp/B0CN14HG84?psc=1" TargetMode="External"/><Relationship Id="rId82" Type="http://schemas.openxmlformats.org/officeDocument/2006/relationships/hyperlink" Target="https://www.amazon.com/dp/B0BFPX8TX4?psc=1" TargetMode="External"/><Relationship Id="rId81" Type="http://schemas.openxmlformats.org/officeDocument/2006/relationships/hyperlink" Target="https://www.amazon.com/dp/B09H5BB7KV?psc=1" TargetMode="External"/><Relationship Id="rId80" Type="http://schemas.openxmlformats.org/officeDocument/2006/relationships/hyperlink" Target="https://www.amazon.com/dp/B0BFVJ4M42?psc=1" TargetMode="External"/><Relationship Id="rId8" Type="http://schemas.openxmlformats.org/officeDocument/2006/relationships/hyperlink" Target="https://www.amazon.com/dp/B0B6H597VC?psc=1" TargetMode="External"/><Relationship Id="rId79" Type="http://schemas.openxmlformats.org/officeDocument/2006/relationships/hyperlink" Target="https://www.amazon.com/dp/B0CPLQVCPN?psc=1" TargetMode="External"/><Relationship Id="rId78" Type="http://schemas.openxmlformats.org/officeDocument/2006/relationships/hyperlink" Target="https://www.amazon.com/dp/B0BWDZG2FK?psc=1" TargetMode="External"/><Relationship Id="rId77" Type="http://schemas.openxmlformats.org/officeDocument/2006/relationships/hyperlink" Target="https://www.amazon.com/dp/B0BLK41QH8?psc=1" TargetMode="External"/><Relationship Id="rId76" Type="http://schemas.openxmlformats.org/officeDocument/2006/relationships/hyperlink" Target="https://www.amazon.com/dp/B088F3TKL4?psc=1" TargetMode="External"/><Relationship Id="rId75" Type="http://schemas.openxmlformats.org/officeDocument/2006/relationships/hyperlink" Target="https://www.amazon.com/dp/B07KVTD7Q6?psc=1" TargetMode="External"/><Relationship Id="rId74" Type="http://schemas.openxmlformats.org/officeDocument/2006/relationships/hyperlink" Target="https://www.amazon.com/dp/B094Y7LQPG?psc=1" TargetMode="External"/><Relationship Id="rId73" Type="http://schemas.openxmlformats.org/officeDocument/2006/relationships/hyperlink" Target="https://www.amazon.com/dp/B0CWRDYNNX?psc=1" TargetMode="External"/><Relationship Id="rId72" Type="http://schemas.openxmlformats.org/officeDocument/2006/relationships/hyperlink" Target="https://www.amazon.com/dp/B07TTTGQKZ?psc=1" TargetMode="External"/><Relationship Id="rId71" Type="http://schemas.openxmlformats.org/officeDocument/2006/relationships/hyperlink" Target="https://www.amazon.com/dp/B081PPHNCB?psc=1" TargetMode="External"/><Relationship Id="rId70" Type="http://schemas.openxmlformats.org/officeDocument/2006/relationships/hyperlink" Target="https://www.amazon.com/dp/B0995TV2F5?psc=1" TargetMode="External"/><Relationship Id="rId7" Type="http://schemas.openxmlformats.org/officeDocument/2006/relationships/hyperlink" Target="https://www.amazon.com/dp/B09234GQXV?psc=1" TargetMode="External"/><Relationship Id="rId69" Type="http://schemas.openxmlformats.org/officeDocument/2006/relationships/hyperlink" Target="https://www.amazon.com/dp/B0CYGVCP48?psc=1" TargetMode="External"/><Relationship Id="rId68" Type="http://schemas.openxmlformats.org/officeDocument/2006/relationships/hyperlink" Target="https://www.amazon.com/dp/B07YXMP1QX?psc=1" TargetMode="External"/><Relationship Id="rId67" Type="http://schemas.openxmlformats.org/officeDocument/2006/relationships/hyperlink" Target="https://www.amazon.com/dp/B07JC9X8JL?psc=1" TargetMode="External"/><Relationship Id="rId66" Type="http://schemas.openxmlformats.org/officeDocument/2006/relationships/hyperlink" Target="https://www.amazon.com/dp/B09SZ35LDF?psc=1" TargetMode="External"/><Relationship Id="rId65" Type="http://schemas.openxmlformats.org/officeDocument/2006/relationships/hyperlink" Target="https://www.amazon.com/dp/B092PH723C?psc=1" TargetMode="External"/><Relationship Id="rId64" Type="http://schemas.openxmlformats.org/officeDocument/2006/relationships/hyperlink" Target="https://www.amazon.com/dp/B0C1G6ZXJ7?psc=1" TargetMode="External"/><Relationship Id="rId63" Type="http://schemas.openxmlformats.org/officeDocument/2006/relationships/hyperlink" Target="https://www.amazon.com/dp/B08DG4CZ6C?psc=1" TargetMode="External"/><Relationship Id="rId62" Type="http://schemas.openxmlformats.org/officeDocument/2006/relationships/hyperlink" Target="https://www.amazon.com/dp/B0CSXSXZRC?psc=1" TargetMode="External"/><Relationship Id="rId61" Type="http://schemas.openxmlformats.org/officeDocument/2006/relationships/hyperlink" Target="https://www.amazon.com/dp/B09BHMTH2Z?psc=1" TargetMode="External"/><Relationship Id="rId60" Type="http://schemas.openxmlformats.org/officeDocument/2006/relationships/hyperlink" Target="https://www.amazon.com/dp/B07QK5LVQX?psc=1" TargetMode="External"/><Relationship Id="rId6" Type="http://schemas.openxmlformats.org/officeDocument/2006/relationships/hyperlink" Target="https://www.amazon.com/dp/B09KQD9R4S?psc=1" TargetMode="External"/><Relationship Id="rId59" Type="http://schemas.openxmlformats.org/officeDocument/2006/relationships/hyperlink" Target="https://www.amazon.com/dp/B002EDWJQO?psc=1" TargetMode="External"/><Relationship Id="rId58" Type="http://schemas.openxmlformats.org/officeDocument/2006/relationships/hyperlink" Target="https://www.amazon.com/dp/B0CVVP4KLY?psc=1" TargetMode="External"/><Relationship Id="rId57" Type="http://schemas.openxmlformats.org/officeDocument/2006/relationships/hyperlink" Target="https://www.amazon.com/dp/B0CJDZ2FLL?psc=1" TargetMode="External"/><Relationship Id="rId56" Type="http://schemas.openxmlformats.org/officeDocument/2006/relationships/hyperlink" Target="https://www.amazon.com/dp/B0CGPTN1RN?psc=1" TargetMode="External"/><Relationship Id="rId55" Type="http://schemas.openxmlformats.org/officeDocument/2006/relationships/hyperlink" Target="https://www.amazon.com/dp/B0CJ91SFDX?psc=1" TargetMode="External"/><Relationship Id="rId54" Type="http://schemas.openxmlformats.org/officeDocument/2006/relationships/hyperlink" Target="https://www.amazon.com/dp/B0C1B3TXT3?psc=1" TargetMode="External"/><Relationship Id="rId53" Type="http://schemas.openxmlformats.org/officeDocument/2006/relationships/hyperlink" Target="https://www.amazon.com/dp/B0BZVGBNYK?psc=1" TargetMode="External"/><Relationship Id="rId52" Type="http://schemas.openxmlformats.org/officeDocument/2006/relationships/hyperlink" Target="https://www.amazon.com/dp/B0CN94C9PH?psc=1" TargetMode="External"/><Relationship Id="rId51" Type="http://schemas.openxmlformats.org/officeDocument/2006/relationships/hyperlink" Target="https://www.amazon.com/dp/B086L3G4B9?psc=1" TargetMode="External"/><Relationship Id="rId50" Type="http://schemas.openxmlformats.org/officeDocument/2006/relationships/hyperlink" Target="https://www.amazon.com/dp/B094MYMLNH?psc=1" TargetMode="External"/><Relationship Id="rId5" Type="http://schemas.openxmlformats.org/officeDocument/2006/relationships/hyperlink" Target="https://www.amazon.com/dp/B0BB64C5QH?psc=1" TargetMode="External"/><Relationship Id="rId49" Type="http://schemas.openxmlformats.org/officeDocument/2006/relationships/hyperlink" Target="https://www.amazon.com/dp/B0CP7HW2CC?psc=1" TargetMode="External"/><Relationship Id="rId48" Type="http://schemas.openxmlformats.org/officeDocument/2006/relationships/hyperlink" Target="https://www.amazon.com/dp/B09GY113GL?psc=1" TargetMode="External"/><Relationship Id="rId47" Type="http://schemas.openxmlformats.org/officeDocument/2006/relationships/hyperlink" Target="https://www.amazon.com/dp/B0CCPD11DZ?psc=1" TargetMode="External"/><Relationship Id="rId46" Type="http://schemas.openxmlformats.org/officeDocument/2006/relationships/hyperlink" Target="https://www.amazon.com/dp/B092QB47R8?psc=1" TargetMode="External"/><Relationship Id="rId45" Type="http://schemas.openxmlformats.org/officeDocument/2006/relationships/hyperlink" Target="https://www.amazon.com/dp/B09PH2FD3M?psc=1" TargetMode="External"/><Relationship Id="rId44" Type="http://schemas.openxmlformats.org/officeDocument/2006/relationships/hyperlink" Target="https://www.amazon.com/dp/B09H2TPD6X?psc=1" TargetMode="External"/><Relationship Id="rId43" Type="http://schemas.openxmlformats.org/officeDocument/2006/relationships/hyperlink" Target="https://www.amazon.com/dp/B0CRTM315R?psc=1" TargetMode="External"/><Relationship Id="rId42" Type="http://schemas.openxmlformats.org/officeDocument/2006/relationships/hyperlink" Target="https://www.amazon.com/dp/B09STH4JC2?psc=1" TargetMode="External"/><Relationship Id="rId41" Type="http://schemas.openxmlformats.org/officeDocument/2006/relationships/hyperlink" Target="https://www.amazon.com/dp/B097BB83LC?psc=1" TargetMode="External"/><Relationship Id="rId40" Type="http://schemas.openxmlformats.org/officeDocument/2006/relationships/hyperlink" Target="https://www.amazon.com/dp/B0C242MWJC?psc=1" TargetMode="External"/><Relationship Id="rId4" Type="http://schemas.openxmlformats.org/officeDocument/2006/relationships/hyperlink" Target="https://www.amazon.com/dp/B09J2N28SV?psc=1" TargetMode="External"/><Relationship Id="rId39" Type="http://schemas.openxmlformats.org/officeDocument/2006/relationships/hyperlink" Target="https://www.amazon.com/dp/B0C6JPCHG2?psc=1" TargetMode="External"/><Relationship Id="rId38" Type="http://schemas.openxmlformats.org/officeDocument/2006/relationships/hyperlink" Target="https://www.amazon.com/dp/B0C7N58FQW?psc=1" TargetMode="External"/><Relationship Id="rId37" Type="http://schemas.openxmlformats.org/officeDocument/2006/relationships/hyperlink" Target="https://www.amazon.com/dp/B0CRHDKWX9?psc=1" TargetMode="External"/><Relationship Id="rId36" Type="http://schemas.openxmlformats.org/officeDocument/2006/relationships/hyperlink" Target="https://www.amazon.com/dp/B07R1VTB2F?psc=1" TargetMode="External"/><Relationship Id="rId35" Type="http://schemas.openxmlformats.org/officeDocument/2006/relationships/hyperlink" Target="https://www.amazon.com/dp/B0C4SD7WNM?psc=1" TargetMode="External"/><Relationship Id="rId34" Type="http://schemas.openxmlformats.org/officeDocument/2006/relationships/hyperlink" Target="https://www.amazon.com/dp/B0CQY4JK5J?psc=1" TargetMode="External"/><Relationship Id="rId33" Type="http://schemas.openxmlformats.org/officeDocument/2006/relationships/hyperlink" Target="https://www.amazon.com/dp/B0CZ3YLC8J?psc=1" TargetMode="External"/><Relationship Id="rId32" Type="http://schemas.openxmlformats.org/officeDocument/2006/relationships/hyperlink" Target="https://www.amazon.com/dp/B0BJTJ275X?psc=1" TargetMode="External"/><Relationship Id="rId31" Type="http://schemas.openxmlformats.org/officeDocument/2006/relationships/hyperlink" Target="https://www.amazon.com/dp/B08TH15BDH?psc=1" TargetMode="External"/><Relationship Id="rId30" Type="http://schemas.openxmlformats.org/officeDocument/2006/relationships/hyperlink" Target="https://www.amazon.com/dp/B09RF28M7N?psc=1" TargetMode="External"/><Relationship Id="rId3" Type="http://schemas.openxmlformats.org/officeDocument/2006/relationships/hyperlink" Target="https://www.amazon.com/b?node=15383751" TargetMode="External"/><Relationship Id="rId29" Type="http://schemas.openxmlformats.org/officeDocument/2006/relationships/hyperlink" Target="https://www.amazon.com/dp/B09P7X5BPK?psc=1" TargetMode="External"/><Relationship Id="rId28" Type="http://schemas.openxmlformats.org/officeDocument/2006/relationships/hyperlink" Target="https://www.amazon.com/dp/B08RS2YHY3?psc=1" TargetMode="External"/><Relationship Id="rId27" Type="http://schemas.openxmlformats.org/officeDocument/2006/relationships/hyperlink" Target="https://www.amazon.com/dp/B08TQLNFSY?psc=1" TargetMode="External"/><Relationship Id="rId26" Type="http://schemas.openxmlformats.org/officeDocument/2006/relationships/hyperlink" Target="https://www.amazon.com/dp/B099ZCDL4X?psc=1" TargetMode="External"/><Relationship Id="rId25" Type="http://schemas.openxmlformats.org/officeDocument/2006/relationships/hyperlink" Target="https://www.amazon.com/dp/B085XWG8FJ?psc=1" TargetMode="External"/><Relationship Id="rId24" Type="http://schemas.openxmlformats.org/officeDocument/2006/relationships/hyperlink" Target="https://www.amazon.com/dp/B0BYZ7J1FT?psc=1" TargetMode="External"/><Relationship Id="rId23" Type="http://schemas.openxmlformats.org/officeDocument/2006/relationships/hyperlink" Target="https://www.amazon.com/dp/B09TZLMSRV?psc=1" TargetMode="External"/><Relationship Id="rId22" Type="http://schemas.openxmlformats.org/officeDocument/2006/relationships/hyperlink" Target="https://www.amazon.com/dp/B094YC6D64?psc=1" TargetMode="External"/><Relationship Id="rId21" Type="http://schemas.openxmlformats.org/officeDocument/2006/relationships/hyperlink" Target="https://www.amazon.com/dp/B07X5WXG5B?psc=1" TargetMode="External"/><Relationship Id="rId20" Type="http://schemas.openxmlformats.org/officeDocument/2006/relationships/hyperlink" Target="https://www.amazon.com/dp/B0BX5BKBRR?psc=1" TargetMode="External"/><Relationship Id="rId2" Type="http://schemas.openxmlformats.org/officeDocument/2006/relationships/hyperlink" Target="https://www.amazon.com/dp/B0BQHZQBFB?psc=1" TargetMode="External"/><Relationship Id="rId19" Type="http://schemas.openxmlformats.org/officeDocument/2006/relationships/hyperlink" Target="https://www.amazon.com/dp/B09RVVQWD2?psc=1" TargetMode="External"/><Relationship Id="rId18" Type="http://schemas.openxmlformats.org/officeDocument/2006/relationships/hyperlink" Target="https://www.amazon.com/dp/B0B9WFTG1H?psc=1" TargetMode="External"/><Relationship Id="rId17" Type="http://schemas.openxmlformats.org/officeDocument/2006/relationships/hyperlink" Target="https://www.amazon.com/dp/B0BTSQRWH3?psc=1" TargetMode="External"/><Relationship Id="rId16" Type="http://schemas.openxmlformats.org/officeDocument/2006/relationships/hyperlink" Target="https://www.amazon.com/dp/B0B9WDWZ3C?psc=1" TargetMode="External"/><Relationship Id="rId15" Type="http://schemas.openxmlformats.org/officeDocument/2006/relationships/hyperlink" Target="https://www.amazon.com/dp/B09Q2X47SC?psc=1" TargetMode="External"/><Relationship Id="rId14" Type="http://schemas.openxmlformats.org/officeDocument/2006/relationships/hyperlink" Target="https://www.amazon.com/dp/B0B4D5NKFT?psc=1" TargetMode="External"/><Relationship Id="rId13" Type="http://schemas.openxmlformats.org/officeDocument/2006/relationships/hyperlink" Target="https://www.amazon.com/dp/B0BRPVLWZK?psc=1" TargetMode="External"/><Relationship Id="rId12" Type="http://schemas.openxmlformats.org/officeDocument/2006/relationships/hyperlink" Target="https://www.amazon.com/dp/B0CN2BS54H?psc=1" TargetMode="External"/><Relationship Id="rId11" Type="http://schemas.openxmlformats.org/officeDocument/2006/relationships/hyperlink" Target="https://www.amazon.com/dp/B0B2KB7CD5?psc=1" TargetMode="External"/><Relationship Id="rId102" Type="http://schemas.openxmlformats.org/officeDocument/2006/relationships/hyperlink" Target="https://www.amazon.com/dp/B01N6Z3T0Y?psc=1" TargetMode="External"/><Relationship Id="rId101" Type="http://schemas.openxmlformats.org/officeDocument/2006/relationships/hyperlink" Target="https://www.amazon.com/dp/B08QZC4KPR?psc=1" TargetMode="External"/><Relationship Id="rId100" Type="http://schemas.openxmlformats.org/officeDocument/2006/relationships/hyperlink" Target="https://www.amazon.com/dp/B072N32NZM?psc=1" TargetMode="External"/><Relationship Id="rId10" Type="http://schemas.openxmlformats.org/officeDocument/2006/relationships/hyperlink" Target="https://www.amazon.com/dp/B0BZD2J3PN?psc=1" TargetMode="External"/><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0.xml.rels><?xml version="1.0" encoding="UTF-8" standalone="yes"?>
<Relationships xmlns="http://schemas.openxmlformats.org/package/2006/relationships"><Relationship Id="rId5" Type="http://schemas.openxmlformats.org/officeDocument/2006/relationships/hyperlink" Target="https://www.amazon.com/s?me=A15GK78I7KGYLY&amp;marketplaceID=ATVPDKIKX0DER" TargetMode="External"/><Relationship Id="rId4" Type="http://schemas.openxmlformats.org/officeDocument/2006/relationships/hyperlink" Target="https://www.amazon.com/s?me=A3MR94YBKISLVY&amp;marketplaceID=ATVPDKIKX0DER" TargetMode="External"/><Relationship Id="rId3" Type="http://schemas.openxmlformats.org/officeDocument/2006/relationships/hyperlink" Target="https://www.amazon.com/s?me=A17N8TYS0YK93Z&amp;marketplaceID=ATVPDKIKX0DER" TargetMode="External"/><Relationship Id="rId2" Type="http://schemas.openxmlformats.org/officeDocument/2006/relationships/hyperlink" Target="https://www.amazon.com/s?me=A2J846SAQV57PE&amp;marketplaceID=ATVPDKIKX0DER" TargetMode="External"/><Relationship Id="rId1" Type="http://schemas.openxmlformats.org/officeDocument/2006/relationships/hyperlink" Target="https://www.amazon.com/s?me=A31757WX0C1IRJ&amp;marketplaceID=ATVPDKIKX0DER" TargetMode="External"/></Relationships>
</file>

<file path=xl/worksheets/_rels/sheet11.xml.rels><?xml version="1.0" encoding="UTF-8" standalone="yes"?>
<Relationships xmlns="http://schemas.openxmlformats.org/package/2006/relationships"><Relationship Id="rId9" Type="http://schemas.openxmlformats.org/officeDocument/2006/relationships/hyperlink" Target="https://www.amazon.com/dp/B0BS6PB4QQ" TargetMode="External"/><Relationship Id="rId8" Type="http://schemas.openxmlformats.org/officeDocument/2006/relationships/hyperlink" Target="https://www.amazon.com/dp/B0CHS6DDVQ?psc=1" TargetMode="External"/><Relationship Id="rId7" Type="http://schemas.openxmlformats.org/officeDocument/2006/relationships/hyperlink" Target="https://www.amazon.com/dp/B0CHS6DDVQ" TargetMode="External"/><Relationship Id="rId6" Type="http://schemas.openxmlformats.org/officeDocument/2006/relationships/hyperlink" Target="https://www.amazon.com/gp/help/seller/at-a-glance.html/ref=dp_merchant_link?seller=A31757WX0C1IRJ" TargetMode="External"/><Relationship Id="rId5" Type="http://schemas.openxmlformats.org/officeDocument/2006/relationships/hyperlink" Target="https://www.amazon.com/gp/bestsellers/lawn-garden" TargetMode="External"/><Relationship Id="rId49" Type="http://schemas.openxmlformats.org/officeDocument/2006/relationships/hyperlink" Target="https://www.amazon.com/b?node=14252941" TargetMode="External"/><Relationship Id="rId48" Type="http://schemas.openxmlformats.org/officeDocument/2006/relationships/hyperlink" Target="https://www.amazon.com/dp/B0CZ6ZTJGB" TargetMode="External"/><Relationship Id="rId47" Type="http://schemas.openxmlformats.org/officeDocument/2006/relationships/hyperlink" Target="https://www.amazon.com/dp/B0CZ6M1K7Q?psc=1" TargetMode="External"/><Relationship Id="rId46" Type="http://schemas.openxmlformats.org/officeDocument/2006/relationships/hyperlink" Target="https://www.amazon.com/dp/B0CZ6M1K7Q" TargetMode="External"/><Relationship Id="rId45" Type="http://schemas.openxmlformats.org/officeDocument/2006/relationships/hyperlink" Target="https://www.amazon.com/dp/B0D1K8WW4D?psc=1" TargetMode="External"/><Relationship Id="rId44" Type="http://schemas.openxmlformats.org/officeDocument/2006/relationships/hyperlink" Target="https://www.amazon.com/dp/B0D1K8WW4D" TargetMode="External"/><Relationship Id="rId43" Type="http://schemas.openxmlformats.org/officeDocument/2006/relationships/hyperlink" Target="https://www.amazon.com/gp/bestsellers/home-garden" TargetMode="External"/><Relationship Id="rId42" Type="http://schemas.openxmlformats.org/officeDocument/2006/relationships/hyperlink" Target="https://www.amazon.com/b?node=14109851" TargetMode="External"/><Relationship Id="rId41" Type="http://schemas.openxmlformats.org/officeDocument/2006/relationships/hyperlink" Target="https://www.amazon.com/dp/B0CFTYSVQK?psc=1" TargetMode="External"/><Relationship Id="rId40" Type="http://schemas.openxmlformats.org/officeDocument/2006/relationships/hyperlink" Target="https://www.amazon.com/dp/B0CFTYSVQK" TargetMode="External"/><Relationship Id="rId4" Type="http://schemas.openxmlformats.org/officeDocument/2006/relationships/hyperlink" Target="https://www.amazon.com/b?node=15383751" TargetMode="External"/><Relationship Id="rId39" Type="http://schemas.openxmlformats.org/officeDocument/2006/relationships/hyperlink" Target="https://www.amazon.com/dp/B0CX5CFGM2?psc=1" TargetMode="External"/><Relationship Id="rId38" Type="http://schemas.openxmlformats.org/officeDocument/2006/relationships/hyperlink" Target="https://www.amazon.com/dp/B0CX5CFGM2" TargetMode="External"/><Relationship Id="rId37" Type="http://schemas.openxmlformats.org/officeDocument/2006/relationships/hyperlink" Target="https://www.amazon.com/dp/B0CHRP4R4G?psc=1" TargetMode="External"/><Relationship Id="rId36" Type="http://schemas.openxmlformats.org/officeDocument/2006/relationships/hyperlink" Target="https://www.amazon.com/dp/B0CHRP4R4G" TargetMode="External"/><Relationship Id="rId35" Type="http://schemas.openxmlformats.org/officeDocument/2006/relationships/hyperlink" Target="https://www.amazon.com/dp/B0CSFJZX39?psc=1" TargetMode="External"/><Relationship Id="rId34" Type="http://schemas.openxmlformats.org/officeDocument/2006/relationships/hyperlink" Target="https://www.amazon.com/dp/B0CSFJZX39" TargetMode="External"/><Relationship Id="rId33" Type="http://schemas.openxmlformats.org/officeDocument/2006/relationships/hyperlink" Target="https://www.amazon.com/dp/B0CBQ6KFZV?psc=1" TargetMode="External"/><Relationship Id="rId32" Type="http://schemas.openxmlformats.org/officeDocument/2006/relationships/hyperlink" Target="https://www.amazon.com/dp/B0CBQ6KFZV" TargetMode="External"/><Relationship Id="rId31" Type="http://schemas.openxmlformats.org/officeDocument/2006/relationships/hyperlink" Target="https://www.amazon.com/dp/B0CQN8RQMH?psc=1" TargetMode="External"/><Relationship Id="rId30" Type="http://schemas.openxmlformats.org/officeDocument/2006/relationships/hyperlink" Target="https://www.amazon.com/dp/B0CQN8RQMH" TargetMode="External"/><Relationship Id="rId3" Type="http://schemas.openxmlformats.org/officeDocument/2006/relationships/hyperlink" Target="https://www.amazon.com/dp/B0CT86YXL3?psc=1" TargetMode="External"/><Relationship Id="rId29" Type="http://schemas.openxmlformats.org/officeDocument/2006/relationships/hyperlink" Target="https://www.amazon.com/gp/bestsellers/baby-products" TargetMode="External"/><Relationship Id="rId28" Type="http://schemas.openxmlformats.org/officeDocument/2006/relationships/hyperlink" Target="https://www.amazon.com/b?node=166826011" TargetMode="External"/><Relationship Id="rId27" Type="http://schemas.openxmlformats.org/officeDocument/2006/relationships/hyperlink" Target="https://www.amazon.com/dp/B0CL6X2BVW?psc=1" TargetMode="External"/><Relationship Id="rId26" Type="http://schemas.openxmlformats.org/officeDocument/2006/relationships/hyperlink" Target="https://www.amazon.com/dp/B0CL6X2BVW" TargetMode="External"/><Relationship Id="rId25" Type="http://schemas.openxmlformats.org/officeDocument/2006/relationships/hyperlink" Target="https://www.amazon.com/dp/B0CW54X3YH?psc=1" TargetMode="External"/><Relationship Id="rId24" Type="http://schemas.openxmlformats.org/officeDocument/2006/relationships/hyperlink" Target="https://www.amazon.com/dp/B0CW54X3YH" TargetMode="External"/><Relationship Id="rId23" Type="http://schemas.openxmlformats.org/officeDocument/2006/relationships/hyperlink" Target="https://www.amazon.com/dp/B0CQ2R6XVG?psc=1" TargetMode="External"/><Relationship Id="rId22" Type="http://schemas.openxmlformats.org/officeDocument/2006/relationships/hyperlink" Target="https://www.amazon.com/dp/B0CQ2R6XVG" TargetMode="External"/><Relationship Id="rId21" Type="http://schemas.openxmlformats.org/officeDocument/2006/relationships/hyperlink" Target="https://www.amazon.com/dp/B0C89FX9GS?psc=1" TargetMode="External"/><Relationship Id="rId20" Type="http://schemas.openxmlformats.org/officeDocument/2006/relationships/hyperlink" Target="https://www.amazon.com/dp/B0C89FX9GS" TargetMode="External"/><Relationship Id="rId2" Type="http://schemas.openxmlformats.org/officeDocument/2006/relationships/hyperlink" Target="https://www.amazon.com/dp/B0CT86YXL3" TargetMode="External"/><Relationship Id="rId19" Type="http://schemas.openxmlformats.org/officeDocument/2006/relationships/hyperlink" Target="https://www.amazon.com/dp/B0CX4WZXJM" TargetMode="External"/><Relationship Id="rId18" Type="http://schemas.openxmlformats.org/officeDocument/2006/relationships/hyperlink" Target="https://www.amazon.com/dp/B0CLRT1T7P?psc=1" TargetMode="External"/><Relationship Id="rId17" Type="http://schemas.openxmlformats.org/officeDocument/2006/relationships/hyperlink" Target="https://www.amazon.com/dp/B0CLRT1T7P" TargetMode="External"/><Relationship Id="rId16" Type="http://schemas.openxmlformats.org/officeDocument/2006/relationships/hyperlink" Target="https://www.amazon.com/dp/B0CQM551J4?psc=1" TargetMode="External"/><Relationship Id="rId15" Type="http://schemas.openxmlformats.org/officeDocument/2006/relationships/hyperlink" Target="https://www.amazon.com/dp/B0CQM551J4" TargetMode="External"/><Relationship Id="rId14" Type="http://schemas.openxmlformats.org/officeDocument/2006/relationships/hyperlink" Target="https://www.amazon.com/dp/B0CHS4VL4C?psc=1" TargetMode="External"/><Relationship Id="rId13" Type="http://schemas.openxmlformats.org/officeDocument/2006/relationships/hyperlink" Target="https://www.amazon.com/dp/B0CHS4VL4C" TargetMode="External"/><Relationship Id="rId12" Type="http://schemas.openxmlformats.org/officeDocument/2006/relationships/hyperlink" Target="https://www.amazon.com/dp/B0CL4WHFVS?psc=1" TargetMode="External"/><Relationship Id="rId11" Type="http://schemas.openxmlformats.org/officeDocument/2006/relationships/hyperlink" Target="https://www.amazon.com/dp/B0CL4WHFVS" TargetMode="External"/><Relationship Id="rId10" Type="http://schemas.openxmlformats.org/officeDocument/2006/relationships/hyperlink" Target="https://www.amazon.com/dp/B0BS6PB4QQ?psc=1" TargetMode="External"/><Relationship Id="rId1" Type="http://schemas.openxmlformats.org/officeDocument/2006/relationships/drawing" Target="../drawings/drawing8.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3.xml.rels><?xml version="1.0" encoding="UTF-8" standalone="yes"?>
<Relationships xmlns="http://schemas.openxmlformats.org/package/2006/relationships"><Relationship Id="rId9" Type="http://schemas.openxmlformats.org/officeDocument/2006/relationships/hyperlink" Target="https://www.amazon.com/dp/B0CSYS7P8W" TargetMode="External"/><Relationship Id="rId8" Type="http://schemas.openxmlformats.org/officeDocument/2006/relationships/hyperlink" Target="https://www.amazon.com/gp/help/seller/at-a-glance.html/ref=dp_merchant_link?seller=A2J846SAQV57PE" TargetMode="External"/><Relationship Id="rId7" Type="http://schemas.openxmlformats.org/officeDocument/2006/relationships/hyperlink" Target="https://www.amazon.com/gp/bestsellers/lawn-garden" TargetMode="External"/><Relationship Id="rId6" Type="http://schemas.openxmlformats.org/officeDocument/2006/relationships/hyperlink" Target="https://www.amazon.com/b?node=15383751" TargetMode="External"/><Relationship Id="rId5" Type="http://schemas.openxmlformats.org/officeDocument/2006/relationships/hyperlink" Target="https://m.media-amazon.com/images/I/51sJ4ds6vHL._AC_US600_.jpg" TargetMode="External"/><Relationship Id="rId4" Type="http://schemas.openxmlformats.org/officeDocument/2006/relationships/hyperlink" Target="https://www.amazon.com/dp/B0CYPBWBDR?psc=1" TargetMode="External"/><Relationship Id="rId3" Type="http://schemas.openxmlformats.org/officeDocument/2006/relationships/hyperlink" Target="https://www.amazon.com/stores/LATIBELL/page/4B54F904-E4FE-4A56-A0E5-DECE7787C94E?ref_=ast_bln&amp;store_ref=bl_ast_dp_brandLogo_sto" TargetMode="External"/><Relationship Id="rId2" Type="http://schemas.openxmlformats.org/officeDocument/2006/relationships/hyperlink" Target="https://www.amazon.com/dp/B0CYPBWBDR" TargetMode="External"/><Relationship Id="rId11" Type="http://schemas.openxmlformats.org/officeDocument/2006/relationships/hyperlink" Target="https://m.media-amazon.com/images/I/51HcxRfQVUL._AC_US600_.jpg" TargetMode="External"/><Relationship Id="rId10" Type="http://schemas.openxmlformats.org/officeDocument/2006/relationships/hyperlink" Target="https://www.amazon.com/dp/B0CSYS7P8W?psc=1" TargetMode="External"/><Relationship Id="rId1" Type="http://schemas.openxmlformats.org/officeDocument/2006/relationships/drawing" Target="../drawings/drawing10.xml"/></Relationships>
</file>

<file path=xl/worksheets/_rels/sheet14.xml.rels><?xml version="1.0" encoding="UTF-8" standalone="yes"?>
<Relationships xmlns="http://schemas.openxmlformats.org/package/2006/relationships"><Relationship Id="rId9" Type="http://schemas.openxmlformats.org/officeDocument/2006/relationships/hyperlink" Target="https://www.amazon.com/dp/B0C778DMC7" TargetMode="External"/><Relationship Id="rId8" Type="http://schemas.openxmlformats.org/officeDocument/2006/relationships/hyperlink" Target="https://www.amazon.com/gp/help/seller/at-a-glance.html/ref=dp_merchant_link?seller=A17N8TYS0YK93Z" TargetMode="External"/><Relationship Id="rId7" Type="http://schemas.openxmlformats.org/officeDocument/2006/relationships/hyperlink" Target="https://www.amazon.com/gp/bestsellers/lawn-garden" TargetMode="External"/><Relationship Id="rId6" Type="http://schemas.openxmlformats.org/officeDocument/2006/relationships/hyperlink" Target="https://www.amazon.com/b?node=15383751" TargetMode="External"/><Relationship Id="rId5" Type="http://schemas.openxmlformats.org/officeDocument/2006/relationships/hyperlink" Target="https://m.media-amazon.com/images/I/51Uah4pb7tL._AC_US600_.jpg" TargetMode="External"/><Relationship Id="rId4" Type="http://schemas.openxmlformats.org/officeDocument/2006/relationships/hyperlink" Target="https://www.amazon.com/dp/B0CT8P17JV?psc=1" TargetMode="External"/><Relationship Id="rId3" Type="http://schemas.openxmlformats.org/officeDocument/2006/relationships/hyperlink" Target="https://www.amazon.com/stores/CODACE/page/D7BC2D5E-7A61-4B67-A633-A674EF8CB1C0?ref_=ast_bln&amp;store_ref=bl_ast_dp_brandLogo_sto" TargetMode="External"/><Relationship Id="rId2" Type="http://schemas.openxmlformats.org/officeDocument/2006/relationships/hyperlink" Target="https://www.amazon.com/dp/B0CT8P17JV" TargetMode="External"/><Relationship Id="rId11" Type="http://schemas.openxmlformats.org/officeDocument/2006/relationships/hyperlink" Target="https://images-na.ssl-images-amazon.com/images/I/81Fau-aN47L._AC_US600_.jpg" TargetMode="External"/><Relationship Id="rId10" Type="http://schemas.openxmlformats.org/officeDocument/2006/relationships/hyperlink" Target="https://www.amazon.com/dp/B0C778DMC7?psc=1" TargetMode="External"/><Relationship Id="rId1" Type="http://schemas.openxmlformats.org/officeDocument/2006/relationships/drawing" Target="../drawings/drawing11.xml"/></Relationships>
</file>

<file path=xl/worksheets/_rels/sheet15.xml.rels><?xml version="1.0" encoding="UTF-8" standalone="yes"?>
<Relationships xmlns="http://schemas.openxmlformats.org/package/2006/relationships"><Relationship Id="rId9" Type="http://schemas.openxmlformats.org/officeDocument/2006/relationships/hyperlink" Target="https://www.amazon.com/dp/B0D128LB7S" TargetMode="External"/><Relationship Id="rId8" Type="http://schemas.openxmlformats.org/officeDocument/2006/relationships/hyperlink" Target="https://www.amazon.com/gp/help/seller/at-a-glance.html/ref=dp_merchant_link?seller=A2FB7V8O6J2ZMR" TargetMode="External"/><Relationship Id="rId7" Type="http://schemas.openxmlformats.org/officeDocument/2006/relationships/hyperlink" Target="https://www.amazon.com/gp/bestsellers/lawn-garden" TargetMode="External"/><Relationship Id="rId6" Type="http://schemas.openxmlformats.org/officeDocument/2006/relationships/hyperlink" Target="https://www.amazon.com/b?node=15383751" TargetMode="External"/><Relationship Id="rId5" Type="http://schemas.openxmlformats.org/officeDocument/2006/relationships/hyperlink" Target="https://m.media-amazon.com/images/I/51zXql8SRdL._AC_US600_.jpg" TargetMode="External"/><Relationship Id="rId4" Type="http://schemas.openxmlformats.org/officeDocument/2006/relationships/hyperlink" Target="https://www.amazon.com/dp/B0CSYS21HW?psc=1" TargetMode="External"/><Relationship Id="rId3" Type="http://schemas.openxmlformats.org/officeDocument/2006/relationships/hyperlink" Target="https://www.amazon.com/stores/POZILAN/page/3FEA1520-33B8-47B3-BABF-038B7173458D?ref_=ast_bln&amp;store_ref=bl_ast_dp_brandLogo_sto" TargetMode="External"/><Relationship Id="rId2" Type="http://schemas.openxmlformats.org/officeDocument/2006/relationships/hyperlink" Target="https://www.amazon.com/dp/B0CSYS21HW" TargetMode="External"/><Relationship Id="rId11" Type="http://schemas.openxmlformats.org/officeDocument/2006/relationships/hyperlink" Target="https://images-na.ssl-images-amazon.com/images/I/71zH1dt8UpL._AC_US600_.jpg" TargetMode="External"/><Relationship Id="rId10" Type="http://schemas.openxmlformats.org/officeDocument/2006/relationships/hyperlink" Target="https://www.amazon.com/dp/B0D128LB7S?psc=1" TargetMode="External"/><Relationship Id="rId1" Type="http://schemas.openxmlformats.org/officeDocument/2006/relationships/drawing" Target="../drawings/drawing12.xml"/></Relationships>
</file>

<file path=xl/worksheets/_rels/sheet16.xml.rels><?xml version="1.0" encoding="UTF-8" standalone="yes"?>
<Relationships xmlns="http://schemas.openxmlformats.org/package/2006/relationships"><Relationship Id="rId8" Type="http://schemas.openxmlformats.org/officeDocument/2006/relationships/hyperlink" Target="https://www.amazon.com/gp/help/seller/at-a-glance.html/ref=dp_merchant_link?seller=A3MR94YBKISLVY" TargetMode="External"/><Relationship Id="rId7" Type="http://schemas.openxmlformats.org/officeDocument/2006/relationships/hyperlink" Target="https://www.amazon.com/gp/bestsellers/lawn-garden" TargetMode="External"/><Relationship Id="rId6" Type="http://schemas.openxmlformats.org/officeDocument/2006/relationships/hyperlink" Target="https://www.amazon.com/b?node=15383751" TargetMode="External"/><Relationship Id="rId5" Type="http://schemas.openxmlformats.org/officeDocument/2006/relationships/hyperlink" Target="https://m.media-amazon.com/images/I/41GcZNDccBL._AC_US600_.jpg" TargetMode="External"/><Relationship Id="rId4" Type="http://schemas.openxmlformats.org/officeDocument/2006/relationships/hyperlink" Target="https://www.amazon.com/dp/B0CSNLX67H?psc=1" TargetMode="External"/><Relationship Id="rId3" Type="http://schemas.openxmlformats.org/officeDocument/2006/relationships/hyperlink" Target="https://www.amazon.com/stores/JUSTOGO/page/5AE5EC48-FAC8-4F82-A978-B1504126E232?ref_=ast_bln&amp;store_ref=bl_ast_dp_brandLogo_sto" TargetMode="External"/><Relationship Id="rId2" Type="http://schemas.openxmlformats.org/officeDocument/2006/relationships/hyperlink" Target="https://www.amazon.com/dp/B0CSNLX67H" TargetMode="External"/><Relationship Id="rId1" Type="http://schemas.openxmlformats.org/officeDocument/2006/relationships/drawing" Target="../drawings/drawing13.xml"/></Relationships>
</file>

<file path=xl/worksheets/_rels/sheet17.xml.rels><?xml version="1.0" encoding="UTF-8" standalone="yes"?>
<Relationships xmlns="http://schemas.openxmlformats.org/package/2006/relationships"><Relationship Id="rId9" Type="http://schemas.openxmlformats.org/officeDocument/2006/relationships/hyperlink" Target="https://www.amazon.com/dp/B0CP38TH64" TargetMode="External"/><Relationship Id="rId8" Type="http://schemas.openxmlformats.org/officeDocument/2006/relationships/hyperlink" Target="https://www.amazon.com/gp/help/seller/at-a-glance.html/ref=dp_merchant_link?seller=A15GK78I7KGYLY" TargetMode="External"/><Relationship Id="rId7" Type="http://schemas.openxmlformats.org/officeDocument/2006/relationships/hyperlink" Target="https://www.amazon.com/gp/bestsellers/lawn-garden" TargetMode="External"/><Relationship Id="rId6" Type="http://schemas.openxmlformats.org/officeDocument/2006/relationships/hyperlink" Target="https://www.amazon.com/b?node=15383751" TargetMode="External"/><Relationship Id="rId5" Type="http://schemas.openxmlformats.org/officeDocument/2006/relationships/hyperlink" Target="https://m.media-amazon.com/images/I/51HbRyVv5dL._AC_US600_.jpg" TargetMode="External"/><Relationship Id="rId4" Type="http://schemas.openxmlformats.org/officeDocument/2006/relationships/hyperlink" Target="https://www.amazon.com/dp/B0CT4NSHJJ?psc=1" TargetMode="External"/><Relationship Id="rId3" Type="http://schemas.openxmlformats.org/officeDocument/2006/relationships/hyperlink" Target="https://www.amazon.com/stores/MJOMKN/page/BB3642CD-C796-4744-BCE7-4CBA9142A563?ref_=ast_bln" TargetMode="External"/><Relationship Id="rId2" Type="http://schemas.openxmlformats.org/officeDocument/2006/relationships/hyperlink" Target="https://www.amazon.com/dp/B0CT4NSHJJ" TargetMode="External"/><Relationship Id="rId14" Type="http://schemas.openxmlformats.org/officeDocument/2006/relationships/hyperlink" Target="https://images-na.ssl-images-amazon.com/images/I/81L29jZbHJL._AC_US600_.jpg" TargetMode="External"/><Relationship Id="rId13" Type="http://schemas.openxmlformats.org/officeDocument/2006/relationships/hyperlink" Target="https://www.amazon.com/dp/B0CS667F29?psc=1" TargetMode="External"/><Relationship Id="rId12" Type="http://schemas.openxmlformats.org/officeDocument/2006/relationships/hyperlink" Target="https://www.amazon.com/dp/B0CS667F29" TargetMode="External"/><Relationship Id="rId11" Type="http://schemas.openxmlformats.org/officeDocument/2006/relationships/hyperlink" Target="https://m.media-amazon.com/images/I/51yTkXGD1xL._AC_US600_.jpg" TargetMode="External"/><Relationship Id="rId10" Type="http://schemas.openxmlformats.org/officeDocument/2006/relationships/hyperlink" Target="https://www.amazon.com/dp/B0CP38TH64?psc=1" TargetMode="External"/><Relationship Id="rId1" Type="http://schemas.openxmlformats.org/officeDocument/2006/relationships/drawing" Target="../drawings/drawing14.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C60"/>
  <sheetViews>
    <sheetView zoomScale="85" zoomScaleNormal="85" workbookViewId="0">
      <pane ySplit="1" topLeftCell="A28" activePane="bottomLeft" state="frozen"/>
      <selection/>
      <selection pane="bottomLeft" activeCell="I53" sqref="I53"/>
    </sheetView>
  </sheetViews>
  <sheetFormatPr defaultColWidth="9" defaultRowHeight="13.5"/>
  <cols>
    <col min="3" max="3" width="11.5"/>
    <col min="6" max="6" width="12.625"/>
    <col min="7" max="7" width="11.5"/>
    <col min="8" max="8" width="9.625"/>
    <col min="9" max="9" width="12.625"/>
    <col min="13" max="13" width="12.625"/>
    <col min="17" max="17" width="14.125"/>
    <col min="18" max="19" width="9.25"/>
  </cols>
  <sheetData>
    <row r="1" ht="96" customHeight="1" spans="1:24">
      <c r="A1" s="272" t="s">
        <v>0</v>
      </c>
      <c r="B1" s="273"/>
      <c r="C1" s="273"/>
      <c r="D1" s="273"/>
      <c r="E1" s="273"/>
      <c r="F1" s="273"/>
      <c r="G1" s="273"/>
      <c r="H1" s="273"/>
      <c r="I1" s="273"/>
      <c r="J1" s="273"/>
      <c r="K1" s="273"/>
      <c r="L1" s="273"/>
      <c r="M1" s="273"/>
      <c r="N1" s="273"/>
      <c r="O1" s="273"/>
      <c r="P1" s="273"/>
      <c r="Q1" s="273"/>
      <c r="R1" s="273"/>
      <c r="S1" s="273"/>
      <c r="T1" s="11"/>
      <c r="U1" s="95"/>
      <c r="V1" s="95"/>
      <c r="W1" s="95"/>
      <c r="X1" s="95"/>
    </row>
    <row r="2" ht="24.75" spans="1:24">
      <c r="A2" s="274" t="s">
        <v>1</v>
      </c>
      <c r="B2" s="274"/>
      <c r="C2" s="274"/>
      <c r="D2" s="274"/>
      <c r="E2" s="274"/>
      <c r="F2" s="274"/>
      <c r="G2" s="274"/>
      <c r="H2" s="274"/>
      <c r="I2" s="274"/>
      <c r="J2" s="274"/>
      <c r="K2" s="274"/>
      <c r="L2" s="274"/>
      <c r="M2" s="274"/>
      <c r="N2" s="274"/>
      <c r="O2" s="274"/>
      <c r="P2" s="274"/>
      <c r="Q2" s="274"/>
      <c r="R2" s="274"/>
      <c r="S2" s="274"/>
      <c r="T2" s="95"/>
      <c r="U2" s="95"/>
      <c r="V2" s="95"/>
      <c r="W2" s="95"/>
      <c r="X2" s="95"/>
    </row>
    <row r="3" ht="15.75" spans="1:24">
      <c r="A3" s="275" t="s">
        <v>2</v>
      </c>
      <c r="B3" s="275"/>
      <c r="C3" s="275"/>
      <c r="D3" s="275"/>
      <c r="E3" s="276" t="s">
        <v>3</v>
      </c>
      <c r="F3" s="276"/>
      <c r="G3" s="276"/>
      <c r="H3" s="276"/>
      <c r="I3" s="276"/>
      <c r="J3" s="335" t="s">
        <v>4</v>
      </c>
      <c r="K3" s="335"/>
      <c r="L3" s="335"/>
      <c r="M3" s="335"/>
      <c r="N3" s="336">
        <v>45422</v>
      </c>
      <c r="O3" s="336"/>
      <c r="P3" s="336"/>
      <c r="Q3" s="336"/>
      <c r="R3" s="336"/>
      <c r="S3" s="336"/>
      <c r="T3" s="353" t="s">
        <v>5</v>
      </c>
      <c r="U3" s="368"/>
      <c r="V3" s="368"/>
      <c r="W3" s="368"/>
      <c r="X3" s="368"/>
    </row>
    <row r="4" ht="15.75" spans="1:24">
      <c r="A4" s="275" t="s">
        <v>6</v>
      </c>
      <c r="B4" s="275"/>
      <c r="C4" s="275"/>
      <c r="D4" s="277"/>
      <c r="E4" s="278" t="s">
        <v>7</v>
      </c>
      <c r="F4" s="278"/>
      <c r="G4" s="278"/>
      <c r="H4" s="278"/>
      <c r="I4" s="278"/>
      <c r="J4" s="241" t="s">
        <v>8</v>
      </c>
      <c r="K4" s="241"/>
      <c r="L4" s="241"/>
      <c r="M4" s="241"/>
      <c r="N4" s="337" t="s">
        <v>9</v>
      </c>
      <c r="O4" s="337"/>
      <c r="P4" s="337"/>
      <c r="Q4" s="337"/>
      <c r="R4" s="337"/>
      <c r="S4" s="337"/>
      <c r="T4" s="368"/>
      <c r="U4" s="368"/>
      <c r="V4" s="368"/>
      <c r="W4" s="368"/>
      <c r="X4" s="368"/>
    </row>
    <row r="5" ht="15.75" spans="1:24">
      <c r="A5" s="279" t="s">
        <v>10</v>
      </c>
      <c r="B5" s="279"/>
      <c r="C5" s="279"/>
      <c r="D5" s="280"/>
      <c r="E5" s="281" t="s">
        <v>11</v>
      </c>
      <c r="F5" s="282"/>
      <c r="G5" s="282"/>
      <c r="H5" s="282"/>
      <c r="I5" s="338"/>
      <c r="J5" s="339"/>
      <c r="K5" s="340"/>
      <c r="L5" s="340"/>
      <c r="M5" s="340"/>
      <c r="N5" s="341" t="s">
        <v>12</v>
      </c>
      <c r="O5" s="342"/>
      <c r="P5" s="342"/>
      <c r="Q5" s="342"/>
      <c r="R5" s="342"/>
      <c r="S5" s="369"/>
      <c r="T5" s="368"/>
      <c r="U5" s="368"/>
      <c r="V5" s="368"/>
      <c r="W5" s="368"/>
      <c r="X5" s="368"/>
    </row>
    <row r="6" ht="15.75" spans="1:24">
      <c r="A6" s="283"/>
      <c r="B6" s="284"/>
      <c r="C6" s="284"/>
      <c r="D6" s="284"/>
      <c r="E6" s="285" t="s">
        <v>13</v>
      </c>
      <c r="F6" s="282"/>
      <c r="G6" s="282"/>
      <c r="H6" s="282"/>
      <c r="I6" s="338"/>
      <c r="J6" s="343" t="s">
        <v>14</v>
      </c>
      <c r="K6" s="344"/>
      <c r="L6" s="344"/>
      <c r="M6" s="345"/>
      <c r="N6" s="346"/>
      <c r="O6" s="347"/>
      <c r="P6" s="347"/>
      <c r="Q6" s="347"/>
      <c r="R6" s="347"/>
      <c r="S6" s="370"/>
      <c r="T6" s="368"/>
      <c r="U6" s="368"/>
      <c r="V6" s="368"/>
      <c r="W6" s="368"/>
      <c r="X6" s="368"/>
    </row>
    <row r="7" ht="127" customHeight="1" spans="1:24">
      <c r="A7" s="275" t="s">
        <v>15</v>
      </c>
      <c r="B7" s="275"/>
      <c r="C7" s="275"/>
      <c r="D7" s="277"/>
      <c r="E7" s="286"/>
      <c r="F7" s="287"/>
      <c r="G7" s="287"/>
      <c r="H7" s="287"/>
      <c r="I7" s="287"/>
      <c r="J7" s="287"/>
      <c r="K7" s="287"/>
      <c r="L7" s="287"/>
      <c r="M7" s="287"/>
      <c r="N7" s="287"/>
      <c r="O7" s="287"/>
      <c r="P7" s="287"/>
      <c r="Q7" s="311"/>
      <c r="R7" s="287"/>
      <c r="S7" s="287"/>
      <c r="T7" s="368"/>
      <c r="U7" s="368"/>
      <c r="V7" s="368"/>
      <c r="W7" s="368"/>
      <c r="X7" s="368"/>
    </row>
    <row r="8" ht="18" spans="1:24">
      <c r="A8" s="279" t="s">
        <v>16</v>
      </c>
      <c r="B8" s="279"/>
      <c r="C8" s="279"/>
      <c r="D8" s="279" t="s">
        <v>17</v>
      </c>
      <c r="E8" s="288"/>
      <c r="F8" s="289" t="s">
        <v>18</v>
      </c>
      <c r="G8" s="288" t="s">
        <v>19</v>
      </c>
      <c r="H8" s="288"/>
      <c r="I8" s="289" t="s">
        <v>20</v>
      </c>
      <c r="J8" s="348" t="s">
        <v>21</v>
      </c>
      <c r="K8" s="348"/>
      <c r="L8" s="348"/>
      <c r="M8" s="348"/>
      <c r="N8" s="348"/>
      <c r="O8" s="348"/>
      <c r="P8" s="348"/>
      <c r="Q8" s="348"/>
      <c r="R8" s="348"/>
      <c r="S8" s="348"/>
      <c r="T8" s="368" t="s">
        <v>22</v>
      </c>
      <c r="U8" s="368"/>
      <c r="V8" s="368"/>
      <c r="W8" s="368"/>
      <c r="X8" s="368"/>
    </row>
    <row r="9" ht="15.75" spans="1:24">
      <c r="A9" s="290" t="s">
        <v>23</v>
      </c>
      <c r="B9" s="290"/>
      <c r="C9" s="290"/>
      <c r="D9" s="290">
        <f>AVERAGE(D10:E14)</f>
        <v>227330.2</v>
      </c>
      <c r="E9" s="290"/>
      <c r="F9" s="290">
        <f>AVERAGE(F10:F14)</f>
        <v>2268</v>
      </c>
      <c r="G9" s="291">
        <f>AVERAGE(G10:H14)</f>
        <v>78.5918483881846</v>
      </c>
      <c r="H9" s="291"/>
      <c r="I9" s="349">
        <f>AVERAGE(I10:I14)</f>
        <v>1.0925</v>
      </c>
      <c r="J9" s="350"/>
      <c r="K9" s="348"/>
      <c r="L9" s="348"/>
      <c r="M9" s="348"/>
      <c r="N9" s="348"/>
      <c r="O9" s="348"/>
      <c r="P9" s="348"/>
      <c r="Q9" s="348"/>
      <c r="R9" s="348"/>
      <c r="S9" s="348"/>
      <c r="T9" s="368"/>
      <c r="U9" s="368"/>
      <c r="V9" s="368"/>
      <c r="W9" s="368"/>
      <c r="X9" s="368"/>
    </row>
    <row r="10" ht="63" customHeight="1" spans="1:24">
      <c r="A10" s="292" t="s">
        <v>24</v>
      </c>
      <c r="B10" s="292"/>
      <c r="C10" s="292"/>
      <c r="D10" s="293">
        <v>555107</v>
      </c>
      <c r="E10" s="294"/>
      <c r="F10" s="295">
        <v>3175</v>
      </c>
      <c r="G10" s="296">
        <f>D10/F10</f>
        <v>174.836850393701</v>
      </c>
      <c r="H10" s="296"/>
      <c r="I10" s="351">
        <v>0.75</v>
      </c>
      <c r="J10" s="307"/>
      <c r="K10" s="352"/>
      <c r="L10" s="352"/>
      <c r="M10" s="352"/>
      <c r="N10" s="352"/>
      <c r="O10" s="352"/>
      <c r="P10" s="352"/>
      <c r="Q10" s="371"/>
      <c r="R10" s="352"/>
      <c r="S10" s="352"/>
      <c r="T10" s="368"/>
      <c r="U10" s="368"/>
      <c r="V10" s="368"/>
      <c r="W10" s="368"/>
      <c r="X10" s="368"/>
    </row>
    <row r="11" ht="58" customHeight="1" spans="1:24">
      <c r="A11" s="292" t="s">
        <v>25</v>
      </c>
      <c r="B11" s="297"/>
      <c r="C11" s="297"/>
      <c r="D11" s="293">
        <v>438953</v>
      </c>
      <c r="E11" s="294"/>
      <c r="F11" s="295">
        <v>3517</v>
      </c>
      <c r="G11" s="296">
        <f>D11/F11</f>
        <v>124.808928063691</v>
      </c>
      <c r="H11" s="296"/>
      <c r="I11" s="351">
        <v>0.82</v>
      </c>
      <c r="J11" s="307"/>
      <c r="K11" s="308"/>
      <c r="L11" s="308"/>
      <c r="M11" s="308"/>
      <c r="N11" s="308"/>
      <c r="O11" s="308"/>
      <c r="P11" s="308"/>
      <c r="Q11" s="372"/>
      <c r="R11" s="308"/>
      <c r="S11" s="308"/>
      <c r="T11" s="368"/>
      <c r="U11" s="368"/>
      <c r="V11" s="368"/>
      <c r="W11" s="368"/>
      <c r="X11" s="368"/>
    </row>
    <row r="12" ht="58" customHeight="1" spans="1:24">
      <c r="A12" s="292" t="s">
        <v>26</v>
      </c>
      <c r="B12" s="297"/>
      <c r="C12" s="297"/>
      <c r="D12" s="293">
        <v>14552</v>
      </c>
      <c r="E12" s="294"/>
      <c r="F12" s="298">
        <v>770</v>
      </c>
      <c r="G12" s="299">
        <v>18.9</v>
      </c>
      <c r="H12" s="296"/>
      <c r="I12" s="297" t="s">
        <v>27</v>
      </c>
      <c r="J12" s="353"/>
      <c r="K12" s="354"/>
      <c r="L12" s="354"/>
      <c r="M12" s="354"/>
      <c r="N12" s="354"/>
      <c r="O12" s="354"/>
      <c r="P12" s="354"/>
      <c r="Q12" s="354"/>
      <c r="R12" s="354"/>
      <c r="S12" s="354"/>
      <c r="T12" s="368"/>
      <c r="U12" s="368"/>
      <c r="V12" s="368"/>
      <c r="W12" s="368"/>
      <c r="X12" s="368"/>
    </row>
    <row r="13" ht="58" customHeight="1" spans="1:24">
      <c r="A13" s="292" t="s">
        <v>28</v>
      </c>
      <c r="B13" s="297"/>
      <c r="C13" s="297"/>
      <c r="D13" s="293">
        <v>97594</v>
      </c>
      <c r="E13" s="294"/>
      <c r="F13" s="295">
        <v>3182</v>
      </c>
      <c r="G13" s="296">
        <f>D13/F13</f>
        <v>30.6706473915776</v>
      </c>
      <c r="H13" s="296"/>
      <c r="I13" s="351">
        <v>1.25</v>
      </c>
      <c r="J13" s="307"/>
      <c r="K13" s="308"/>
      <c r="L13" s="308"/>
      <c r="M13" s="308"/>
      <c r="N13" s="308"/>
      <c r="O13" s="308"/>
      <c r="P13" s="308"/>
      <c r="Q13" s="372"/>
      <c r="R13" s="308"/>
      <c r="S13" s="308"/>
      <c r="T13" s="368"/>
      <c r="U13" s="368"/>
      <c r="V13" s="368"/>
      <c r="W13" s="368"/>
      <c r="X13" s="368"/>
    </row>
    <row r="14" ht="58" customHeight="1" spans="1:24">
      <c r="A14" s="300" t="s">
        <v>29</v>
      </c>
      <c r="B14" s="301"/>
      <c r="C14" s="301"/>
      <c r="D14" s="302">
        <v>30445</v>
      </c>
      <c r="E14" s="303"/>
      <c r="F14" s="304">
        <v>696</v>
      </c>
      <c r="G14" s="296">
        <f>D14/F14</f>
        <v>43.742816091954</v>
      </c>
      <c r="H14" s="296"/>
      <c r="I14" s="355">
        <v>1.55</v>
      </c>
      <c r="J14" s="307"/>
      <c r="K14" s="308"/>
      <c r="L14" s="308"/>
      <c r="M14" s="308"/>
      <c r="N14" s="308"/>
      <c r="O14" s="308"/>
      <c r="P14" s="308"/>
      <c r="Q14" s="372"/>
      <c r="R14" s="308"/>
      <c r="S14" s="308"/>
      <c r="T14" s="368"/>
      <c r="U14" s="368"/>
      <c r="V14" s="368"/>
      <c r="W14" s="368"/>
      <c r="X14" s="368"/>
    </row>
    <row r="15" ht="44" customHeight="1" spans="1:24">
      <c r="A15" s="305" t="s">
        <v>30</v>
      </c>
      <c r="B15" s="306"/>
      <c r="C15" s="306"/>
      <c r="D15" s="307"/>
      <c r="E15" s="308"/>
      <c r="F15" s="308"/>
      <c r="G15" s="308"/>
      <c r="H15" s="308"/>
      <c r="I15" s="308"/>
      <c r="J15" s="307"/>
      <c r="K15" s="308"/>
      <c r="L15" s="308"/>
      <c r="M15" s="308"/>
      <c r="N15" s="308"/>
      <c r="O15" s="307"/>
      <c r="P15" s="308"/>
      <c r="Q15" s="372"/>
      <c r="R15" s="308"/>
      <c r="S15" s="308"/>
      <c r="T15" s="368"/>
      <c r="U15" s="368"/>
      <c r="V15" s="368"/>
      <c r="W15" s="368"/>
      <c r="X15" s="368"/>
    </row>
    <row r="16" ht="44" customHeight="1" spans="1:24">
      <c r="A16" s="306"/>
      <c r="B16" s="306"/>
      <c r="C16" s="306"/>
      <c r="D16" s="308"/>
      <c r="E16" s="308"/>
      <c r="F16" s="308"/>
      <c r="G16" s="308"/>
      <c r="H16" s="308"/>
      <c r="I16" s="308"/>
      <c r="J16" s="308"/>
      <c r="K16" s="308"/>
      <c r="L16" s="308"/>
      <c r="M16" s="308"/>
      <c r="N16" s="308"/>
      <c r="O16" s="308"/>
      <c r="P16" s="308"/>
      <c r="Q16" s="372"/>
      <c r="R16" s="308"/>
      <c r="S16" s="308"/>
      <c r="T16" s="368"/>
      <c r="U16" s="368"/>
      <c r="V16" s="368"/>
      <c r="W16" s="368"/>
      <c r="X16" s="368"/>
    </row>
    <row r="17" ht="44" customHeight="1" spans="1:24">
      <c r="A17" s="306"/>
      <c r="B17" s="306"/>
      <c r="C17" s="306"/>
      <c r="D17" s="308"/>
      <c r="E17" s="308"/>
      <c r="F17" s="308"/>
      <c r="G17" s="308"/>
      <c r="H17" s="308"/>
      <c r="I17" s="308"/>
      <c r="J17" s="308"/>
      <c r="K17" s="308"/>
      <c r="L17" s="308"/>
      <c r="M17" s="308"/>
      <c r="N17" s="308"/>
      <c r="O17" s="308"/>
      <c r="P17" s="308"/>
      <c r="Q17" s="372"/>
      <c r="R17" s="308"/>
      <c r="S17" s="308"/>
      <c r="T17" s="368"/>
      <c r="U17" s="368"/>
      <c r="V17" s="368"/>
      <c r="W17" s="368"/>
      <c r="X17" s="368"/>
    </row>
    <row r="18" ht="44" customHeight="1" spans="1:24">
      <c r="A18" s="306"/>
      <c r="B18" s="306"/>
      <c r="C18" s="306"/>
      <c r="D18" s="307"/>
      <c r="E18" s="308"/>
      <c r="F18" s="308"/>
      <c r="G18" s="308"/>
      <c r="H18" s="308"/>
      <c r="I18" s="308"/>
      <c r="J18" s="307"/>
      <c r="K18" s="308"/>
      <c r="L18" s="308"/>
      <c r="M18" s="308"/>
      <c r="N18" s="308"/>
      <c r="O18" s="307"/>
      <c r="P18" s="308"/>
      <c r="Q18" s="372"/>
      <c r="R18" s="308"/>
      <c r="S18" s="308"/>
      <c r="T18" s="368"/>
      <c r="U18" s="368"/>
      <c r="V18" s="368"/>
      <c r="W18" s="368"/>
      <c r="X18" s="368"/>
    </row>
    <row r="19" ht="44" customHeight="1" spans="1:24">
      <c r="A19" s="306"/>
      <c r="B19" s="306"/>
      <c r="C19" s="306"/>
      <c r="D19" s="308"/>
      <c r="E19" s="308"/>
      <c r="F19" s="308"/>
      <c r="G19" s="308"/>
      <c r="H19" s="308"/>
      <c r="I19" s="308"/>
      <c r="J19" s="308"/>
      <c r="K19" s="308"/>
      <c r="L19" s="308"/>
      <c r="M19" s="308"/>
      <c r="N19" s="308"/>
      <c r="O19" s="308"/>
      <c r="P19" s="308"/>
      <c r="Q19" s="372"/>
      <c r="R19" s="308"/>
      <c r="S19" s="308"/>
      <c r="T19" s="368"/>
      <c r="U19" s="368"/>
      <c r="V19" s="368"/>
      <c r="W19" s="368"/>
      <c r="X19" s="368"/>
    </row>
    <row r="20" ht="44" customHeight="1" spans="1:24">
      <c r="A20" s="306"/>
      <c r="B20" s="306"/>
      <c r="C20" s="306"/>
      <c r="D20" s="308"/>
      <c r="E20" s="308"/>
      <c r="F20" s="308"/>
      <c r="G20" s="308"/>
      <c r="H20" s="308"/>
      <c r="I20" s="308"/>
      <c r="J20" s="308"/>
      <c r="K20" s="308"/>
      <c r="L20" s="308"/>
      <c r="M20" s="308"/>
      <c r="N20" s="308"/>
      <c r="O20" s="308"/>
      <c r="P20" s="308"/>
      <c r="Q20" s="372"/>
      <c r="R20" s="308"/>
      <c r="S20" s="308"/>
      <c r="T20" s="368"/>
      <c r="U20" s="368"/>
      <c r="V20" s="368"/>
      <c r="W20" s="368"/>
      <c r="X20" s="368"/>
    </row>
    <row r="21" ht="14.25" spans="1:24">
      <c r="A21" s="275" t="s">
        <v>31</v>
      </c>
      <c r="B21" s="275"/>
      <c r="C21" s="275"/>
      <c r="D21" s="309"/>
      <c r="E21" s="309"/>
      <c r="F21" s="309"/>
      <c r="G21" s="309"/>
      <c r="H21" s="309"/>
      <c r="I21" s="309"/>
      <c r="J21" s="309"/>
      <c r="K21" s="309"/>
      <c r="L21" s="309"/>
      <c r="M21" s="309"/>
      <c r="N21" s="309"/>
      <c r="O21" s="309"/>
      <c r="P21" s="309"/>
      <c r="Q21" s="309"/>
      <c r="R21" s="309"/>
      <c r="S21" s="309"/>
      <c r="T21" s="353" t="s">
        <v>32</v>
      </c>
      <c r="U21" s="368"/>
      <c r="V21" s="368"/>
      <c r="W21" s="368"/>
      <c r="X21" s="368"/>
    </row>
    <row r="22" ht="14.25" spans="1:29">
      <c r="A22" s="275"/>
      <c r="B22" s="275"/>
      <c r="C22" s="275"/>
      <c r="D22" s="309"/>
      <c r="E22" s="309"/>
      <c r="F22" s="309"/>
      <c r="G22" s="309"/>
      <c r="H22" s="309"/>
      <c r="I22" s="309"/>
      <c r="J22" s="309"/>
      <c r="K22" s="309"/>
      <c r="L22" s="309"/>
      <c r="M22" s="309"/>
      <c r="N22" s="309"/>
      <c r="O22" s="309"/>
      <c r="P22" s="309"/>
      <c r="Q22" s="309"/>
      <c r="R22" s="309"/>
      <c r="S22" s="309"/>
      <c r="T22" s="368"/>
      <c r="U22" s="368"/>
      <c r="V22" s="368"/>
      <c r="W22" s="368"/>
      <c r="X22" s="368"/>
      <c r="Y22" s="378"/>
      <c r="Z22" s="378"/>
      <c r="AA22" s="378"/>
      <c r="AB22" s="378"/>
      <c r="AC22" s="378"/>
    </row>
    <row r="23" ht="14.25" spans="1:29">
      <c r="A23" s="275"/>
      <c r="B23" s="275"/>
      <c r="C23" s="275"/>
      <c r="D23" s="309"/>
      <c r="E23" s="309"/>
      <c r="F23" s="309"/>
      <c r="G23" s="309"/>
      <c r="H23" s="309"/>
      <c r="I23" s="309"/>
      <c r="J23" s="309"/>
      <c r="K23" s="309"/>
      <c r="L23" s="309"/>
      <c r="M23" s="309"/>
      <c r="N23" s="309"/>
      <c r="O23" s="309"/>
      <c r="P23" s="309"/>
      <c r="Q23" s="309"/>
      <c r="R23" s="309"/>
      <c r="S23" s="309"/>
      <c r="T23" s="368"/>
      <c r="U23" s="368"/>
      <c r="V23" s="368"/>
      <c r="W23" s="368"/>
      <c r="X23" s="368"/>
      <c r="Y23" s="378"/>
      <c r="Z23" s="378"/>
      <c r="AA23" s="378"/>
      <c r="AB23" s="378"/>
      <c r="AC23" s="378"/>
    </row>
    <row r="24" ht="14.25" spans="1:29">
      <c r="A24" s="275"/>
      <c r="B24" s="275"/>
      <c r="C24" s="275"/>
      <c r="D24" s="309"/>
      <c r="E24" s="309"/>
      <c r="F24" s="309"/>
      <c r="G24" s="309"/>
      <c r="H24" s="309"/>
      <c r="I24" s="309"/>
      <c r="J24" s="309"/>
      <c r="K24" s="309"/>
      <c r="L24" s="309"/>
      <c r="M24" s="309"/>
      <c r="N24" s="309"/>
      <c r="O24" s="309"/>
      <c r="P24" s="309"/>
      <c r="Q24" s="309"/>
      <c r="R24" s="309"/>
      <c r="S24" s="309"/>
      <c r="T24" s="368"/>
      <c r="U24" s="368"/>
      <c r="V24" s="368"/>
      <c r="W24" s="368"/>
      <c r="X24" s="368"/>
      <c r="Y24" s="378"/>
      <c r="Z24" s="378"/>
      <c r="AA24" s="378"/>
      <c r="AB24" s="378"/>
      <c r="AC24" s="378"/>
    </row>
    <row r="25" ht="14.25" spans="1:29">
      <c r="A25" s="275"/>
      <c r="B25" s="275"/>
      <c r="C25" s="275"/>
      <c r="D25" s="309"/>
      <c r="E25" s="309"/>
      <c r="F25" s="309"/>
      <c r="G25" s="309"/>
      <c r="H25" s="309"/>
      <c r="I25" s="309"/>
      <c r="J25" s="309"/>
      <c r="K25" s="309"/>
      <c r="L25" s="309"/>
      <c r="M25" s="309"/>
      <c r="N25" s="309"/>
      <c r="O25" s="309"/>
      <c r="P25" s="309"/>
      <c r="Q25" s="309"/>
      <c r="R25" s="309"/>
      <c r="S25" s="309"/>
      <c r="T25" s="368"/>
      <c r="U25" s="368"/>
      <c r="V25" s="368"/>
      <c r="W25" s="368"/>
      <c r="X25" s="368"/>
      <c r="Y25" s="378"/>
      <c r="Z25" s="378"/>
      <c r="AA25" s="378"/>
      <c r="AB25" s="378"/>
      <c r="AC25" s="378"/>
    </row>
    <row r="26" ht="14.25" spans="1:29">
      <c r="A26" s="275"/>
      <c r="B26" s="275"/>
      <c r="C26" s="275"/>
      <c r="D26" s="309"/>
      <c r="E26" s="309"/>
      <c r="F26" s="309"/>
      <c r="G26" s="309"/>
      <c r="H26" s="309"/>
      <c r="I26" s="309"/>
      <c r="J26" s="309"/>
      <c r="K26" s="309"/>
      <c r="L26" s="309"/>
      <c r="M26" s="309"/>
      <c r="N26" s="309"/>
      <c r="O26" s="309"/>
      <c r="P26" s="309"/>
      <c r="Q26" s="309"/>
      <c r="R26" s="309"/>
      <c r="S26" s="309"/>
      <c r="T26" s="368"/>
      <c r="U26" s="368"/>
      <c r="V26" s="368"/>
      <c r="W26" s="368"/>
      <c r="X26" s="368"/>
      <c r="Y26" s="378"/>
      <c r="Z26" s="378"/>
      <c r="AA26" s="378"/>
      <c r="AB26" s="378"/>
      <c r="AC26" s="378"/>
    </row>
    <row r="27" ht="14.25" spans="1:29">
      <c r="A27" s="275"/>
      <c r="B27" s="275"/>
      <c r="C27" s="275"/>
      <c r="D27" s="309"/>
      <c r="E27" s="309"/>
      <c r="F27" s="309"/>
      <c r="G27" s="309"/>
      <c r="H27" s="309"/>
      <c r="I27" s="309"/>
      <c r="J27" s="309"/>
      <c r="K27" s="309"/>
      <c r="L27" s="309"/>
      <c r="M27" s="309"/>
      <c r="N27" s="309"/>
      <c r="O27" s="309"/>
      <c r="P27" s="309"/>
      <c r="Q27" s="309"/>
      <c r="R27" s="309"/>
      <c r="S27" s="309"/>
      <c r="T27" s="368"/>
      <c r="U27" s="368"/>
      <c r="V27" s="368"/>
      <c r="W27" s="368"/>
      <c r="X27" s="368"/>
      <c r="Y27" s="378"/>
      <c r="Z27" s="378"/>
      <c r="AA27" s="378"/>
      <c r="AB27" s="378"/>
      <c r="AC27" s="378"/>
    </row>
    <row r="28" ht="14.25" spans="1:29">
      <c r="A28" s="275"/>
      <c r="B28" s="275"/>
      <c r="C28" s="275"/>
      <c r="D28" s="309"/>
      <c r="E28" s="309"/>
      <c r="F28" s="309"/>
      <c r="G28" s="309"/>
      <c r="H28" s="309"/>
      <c r="I28" s="309"/>
      <c r="J28" s="309"/>
      <c r="K28" s="309"/>
      <c r="L28" s="309"/>
      <c r="M28" s="309"/>
      <c r="N28" s="309"/>
      <c r="O28" s="309"/>
      <c r="P28" s="309"/>
      <c r="Q28" s="309"/>
      <c r="R28" s="309"/>
      <c r="S28" s="309"/>
      <c r="T28" s="368"/>
      <c r="U28" s="368"/>
      <c r="V28" s="368"/>
      <c r="W28" s="368"/>
      <c r="X28" s="368"/>
      <c r="Y28" s="378"/>
      <c r="Z28" s="378"/>
      <c r="AA28" s="378"/>
      <c r="AB28" s="378"/>
      <c r="AC28" s="378"/>
    </row>
    <row r="29" ht="14.25" spans="1:29">
      <c r="A29" s="275"/>
      <c r="B29" s="275"/>
      <c r="C29" s="275"/>
      <c r="D29" s="309"/>
      <c r="E29" s="309"/>
      <c r="F29" s="309"/>
      <c r="G29" s="309"/>
      <c r="H29" s="309"/>
      <c r="I29" s="309"/>
      <c r="J29" s="309"/>
      <c r="K29" s="309"/>
      <c r="L29" s="309"/>
      <c r="M29" s="309"/>
      <c r="N29" s="309"/>
      <c r="O29" s="309"/>
      <c r="P29" s="309"/>
      <c r="Q29" s="309"/>
      <c r="R29" s="309"/>
      <c r="S29" s="309"/>
      <c r="T29" s="368"/>
      <c r="U29" s="368"/>
      <c r="V29" s="368"/>
      <c r="W29" s="368"/>
      <c r="X29" s="368"/>
      <c r="Y29" s="378"/>
      <c r="Z29" s="378"/>
      <c r="AA29" s="378"/>
      <c r="AB29" s="378"/>
      <c r="AC29" s="378"/>
    </row>
    <row r="30" ht="14.25" spans="1:29">
      <c r="A30" s="275"/>
      <c r="B30" s="275"/>
      <c r="C30" s="275"/>
      <c r="D30" s="309"/>
      <c r="E30" s="309"/>
      <c r="F30" s="309"/>
      <c r="G30" s="309"/>
      <c r="H30" s="309"/>
      <c r="I30" s="309"/>
      <c r="J30" s="309"/>
      <c r="K30" s="309"/>
      <c r="L30" s="309"/>
      <c r="M30" s="309"/>
      <c r="N30" s="309"/>
      <c r="O30" s="309"/>
      <c r="P30" s="309"/>
      <c r="Q30" s="309"/>
      <c r="R30" s="309"/>
      <c r="S30" s="309"/>
      <c r="T30" s="368"/>
      <c r="U30" s="368"/>
      <c r="V30" s="368"/>
      <c r="W30" s="368"/>
      <c r="X30" s="368"/>
      <c r="Y30" s="378"/>
      <c r="Z30" s="378"/>
      <c r="AA30" s="378"/>
      <c r="AB30" s="378"/>
      <c r="AC30" s="378"/>
    </row>
    <row r="31" ht="14.25" spans="1:29">
      <c r="A31" s="275"/>
      <c r="B31" s="275"/>
      <c r="C31" s="275"/>
      <c r="D31" s="309"/>
      <c r="E31" s="309"/>
      <c r="F31" s="309"/>
      <c r="G31" s="309"/>
      <c r="H31" s="309"/>
      <c r="I31" s="309"/>
      <c r="J31" s="309"/>
      <c r="K31" s="309"/>
      <c r="L31" s="309"/>
      <c r="M31" s="309"/>
      <c r="N31" s="309"/>
      <c r="O31" s="309"/>
      <c r="P31" s="309"/>
      <c r="Q31" s="309"/>
      <c r="R31" s="309"/>
      <c r="S31" s="309"/>
      <c r="T31" s="368"/>
      <c r="U31" s="368"/>
      <c r="V31" s="368"/>
      <c r="W31" s="368"/>
      <c r="X31" s="368"/>
      <c r="Y31" s="378"/>
      <c r="Z31" s="378"/>
      <c r="AA31" s="378"/>
      <c r="AB31" s="378"/>
      <c r="AC31" s="378"/>
    </row>
    <row r="32" ht="14.25" spans="1:29">
      <c r="A32" s="275"/>
      <c r="B32" s="275"/>
      <c r="C32" s="275"/>
      <c r="D32" s="310"/>
      <c r="E32" s="310"/>
      <c r="F32" s="310"/>
      <c r="G32" s="310"/>
      <c r="H32" s="310"/>
      <c r="I32" s="310"/>
      <c r="J32" s="310"/>
      <c r="K32" s="310"/>
      <c r="L32" s="310"/>
      <c r="M32" s="310"/>
      <c r="N32" s="310"/>
      <c r="O32" s="310"/>
      <c r="P32" s="310"/>
      <c r="Q32" s="310"/>
      <c r="R32" s="310"/>
      <c r="S32" s="310"/>
      <c r="T32" s="368"/>
      <c r="U32" s="368"/>
      <c r="V32" s="368"/>
      <c r="W32" s="368"/>
      <c r="X32" s="368"/>
      <c r="Y32" s="378"/>
      <c r="Z32" s="378"/>
      <c r="AA32" s="378"/>
      <c r="AB32" s="378"/>
      <c r="AC32" s="378"/>
    </row>
    <row r="33" ht="14.25" spans="1:29">
      <c r="A33" s="275" t="s">
        <v>33</v>
      </c>
      <c r="B33" s="275"/>
      <c r="C33" s="277"/>
      <c r="D33" s="311"/>
      <c r="E33" s="243" t="s">
        <v>34</v>
      </c>
      <c r="F33" s="243" t="s">
        <v>35</v>
      </c>
      <c r="G33" s="243" t="s">
        <v>36</v>
      </c>
      <c r="H33" s="243" t="s">
        <v>37</v>
      </c>
      <c r="I33" s="356" t="s">
        <v>38</v>
      </c>
      <c r="J33" s="243" t="s">
        <v>39</v>
      </c>
      <c r="K33" s="243" t="s">
        <v>40</v>
      </c>
      <c r="L33" s="243" t="s">
        <v>41</v>
      </c>
      <c r="M33" s="243" t="s">
        <v>42</v>
      </c>
      <c r="N33" s="243" t="s">
        <v>43</v>
      </c>
      <c r="O33" s="243" t="s">
        <v>44</v>
      </c>
      <c r="P33" s="243" t="s">
        <v>45</v>
      </c>
      <c r="Q33" s="243" t="s">
        <v>46</v>
      </c>
      <c r="R33" s="243" t="s">
        <v>47</v>
      </c>
      <c r="S33" s="373" t="s">
        <v>48</v>
      </c>
      <c r="T33" s="368"/>
      <c r="U33" s="368"/>
      <c r="V33" s="368"/>
      <c r="W33" s="368"/>
      <c r="X33" s="368"/>
      <c r="Y33" s="378"/>
      <c r="Z33" s="378"/>
      <c r="AA33" s="378"/>
      <c r="AB33" s="378"/>
      <c r="AC33" s="378"/>
    </row>
    <row r="34" ht="14.25" spans="1:29">
      <c r="A34" s="275"/>
      <c r="B34" s="275"/>
      <c r="C34" s="277"/>
      <c r="D34" s="312" t="s">
        <v>49</v>
      </c>
      <c r="E34" s="56">
        <v>100</v>
      </c>
      <c r="F34" s="313">
        <v>27</v>
      </c>
      <c r="G34" s="313">
        <v>4.47</v>
      </c>
      <c r="H34" s="56">
        <v>162853</v>
      </c>
      <c r="I34" s="357">
        <v>4443160</v>
      </c>
      <c r="J34" s="56"/>
      <c r="K34" s="56">
        <v>541636</v>
      </c>
      <c r="L34" s="56">
        <v>1162013</v>
      </c>
      <c r="M34" s="358">
        <f>(L34-K34)/L34</f>
        <v>0.533881290484702</v>
      </c>
      <c r="N34" s="56">
        <v>216224</v>
      </c>
      <c r="O34" s="56">
        <v>334562</v>
      </c>
      <c r="P34" s="56">
        <v>298360</v>
      </c>
      <c r="Q34" s="56">
        <v>312867</v>
      </c>
      <c r="R34" s="374">
        <f>Q34/N34</f>
        <v>1.44695778451976</v>
      </c>
      <c r="S34" s="100">
        <v>285316</v>
      </c>
      <c r="T34" s="368"/>
      <c r="U34" s="368"/>
      <c r="V34" s="368"/>
      <c r="W34" s="368"/>
      <c r="X34" s="368"/>
      <c r="Y34" s="378"/>
      <c r="Z34" s="378"/>
      <c r="AA34" s="378"/>
      <c r="AB34" s="378"/>
      <c r="AC34" s="378"/>
    </row>
    <row r="35" ht="15.75" spans="1:29">
      <c r="A35" s="275"/>
      <c r="B35" s="275"/>
      <c r="C35" s="277"/>
      <c r="D35" s="314"/>
      <c r="E35" s="314"/>
      <c r="F35" s="315"/>
      <c r="G35" s="315"/>
      <c r="H35" s="314"/>
      <c r="I35" s="359"/>
      <c r="J35" s="314"/>
      <c r="K35" s="314"/>
      <c r="L35" s="314"/>
      <c r="M35" s="360"/>
      <c r="N35" s="361"/>
      <c r="O35" s="361"/>
      <c r="P35" s="361"/>
      <c r="Q35" s="361"/>
      <c r="R35" s="375"/>
      <c r="S35" s="314"/>
      <c r="T35" s="368"/>
      <c r="U35" s="368"/>
      <c r="V35" s="368"/>
      <c r="W35" s="368"/>
      <c r="X35" s="368"/>
      <c r="Y35" s="378"/>
      <c r="Z35" s="378"/>
      <c r="AA35" s="378"/>
      <c r="AB35" s="378"/>
      <c r="AC35" s="378"/>
    </row>
    <row r="36" ht="15.75" spans="1:29">
      <c r="A36" s="275"/>
      <c r="B36" s="275"/>
      <c r="C36" s="277"/>
      <c r="D36" s="316"/>
      <c r="E36" s="317" t="s">
        <v>50</v>
      </c>
      <c r="F36" s="317" t="s">
        <v>51</v>
      </c>
      <c r="G36" s="317" t="s">
        <v>52</v>
      </c>
      <c r="H36" s="317" t="s">
        <v>53</v>
      </c>
      <c r="I36" s="318" t="s">
        <v>54</v>
      </c>
      <c r="J36" s="317" t="s">
        <v>55</v>
      </c>
      <c r="K36" s="361"/>
      <c r="L36" s="361"/>
      <c r="M36" s="361"/>
      <c r="N36" s="361"/>
      <c r="O36" s="361"/>
      <c r="P36" s="361"/>
      <c r="Q36" s="361"/>
      <c r="R36" s="375"/>
      <c r="S36" s="375"/>
      <c r="T36" s="368"/>
      <c r="U36" s="368"/>
      <c r="V36" s="368"/>
      <c r="W36" s="368"/>
      <c r="X36" s="368"/>
      <c r="Y36" s="378"/>
      <c r="Z36" s="378"/>
      <c r="AA36" s="378"/>
      <c r="AB36" s="378"/>
      <c r="AC36" s="378"/>
    </row>
    <row r="37" ht="15.75" spans="1:29">
      <c r="A37" s="275"/>
      <c r="B37" s="275"/>
      <c r="C37" s="277"/>
      <c r="D37" s="318" t="s">
        <v>56</v>
      </c>
      <c r="E37" s="100">
        <v>175832</v>
      </c>
      <c r="F37" s="319">
        <f>E37/30</f>
        <v>5861.06666666667</v>
      </c>
      <c r="G37" s="316">
        <v>9207</v>
      </c>
      <c r="H37" s="316">
        <f>G37/30</f>
        <v>306.9</v>
      </c>
      <c r="I37" s="319">
        <f>E37/93</f>
        <v>1890.66666666667</v>
      </c>
      <c r="J37" s="319">
        <f>F37/93</f>
        <v>63.0222222222222</v>
      </c>
      <c r="K37" s="361"/>
      <c r="L37" s="361"/>
      <c r="M37" s="361"/>
      <c r="N37" s="361"/>
      <c r="O37" s="361"/>
      <c r="P37" s="361"/>
      <c r="Q37" s="361"/>
      <c r="R37" s="375"/>
      <c r="S37" s="375"/>
      <c r="T37" s="368"/>
      <c r="U37" s="368"/>
      <c r="V37" s="368"/>
      <c r="W37" s="368"/>
      <c r="X37" s="368"/>
      <c r="Y37" s="378"/>
      <c r="Z37" s="378"/>
      <c r="AA37" s="378"/>
      <c r="AB37" s="378"/>
      <c r="AC37" s="378"/>
    </row>
    <row r="38" ht="15.75" spans="1:29">
      <c r="A38" s="275"/>
      <c r="B38" s="275"/>
      <c r="C38" s="277"/>
      <c r="D38" s="317" t="s">
        <v>57</v>
      </c>
      <c r="E38" s="316">
        <v>86894</v>
      </c>
      <c r="F38" s="319">
        <f>E38/30</f>
        <v>2896.46666666667</v>
      </c>
      <c r="G38" s="316">
        <v>5218</v>
      </c>
      <c r="H38" s="316">
        <f>G38/30</f>
        <v>173.933333333333</v>
      </c>
      <c r="I38" s="319">
        <f>E38/93</f>
        <v>934.344086021505</v>
      </c>
      <c r="J38" s="319">
        <f>F38/93</f>
        <v>31.1448028673835</v>
      </c>
      <c r="K38" s="361"/>
      <c r="L38" s="361"/>
      <c r="M38" s="361"/>
      <c r="N38" s="361"/>
      <c r="O38" s="361"/>
      <c r="P38" s="361"/>
      <c r="Q38" s="361"/>
      <c r="R38" s="375"/>
      <c r="S38" s="375"/>
      <c r="T38" s="368"/>
      <c r="U38" s="368"/>
      <c r="V38" s="368"/>
      <c r="W38" s="368"/>
      <c r="X38" s="368"/>
      <c r="Y38" s="378"/>
      <c r="Z38" s="378"/>
      <c r="AA38" s="378"/>
      <c r="AB38" s="378"/>
      <c r="AC38" s="378"/>
    </row>
    <row r="39" ht="15.75" spans="1:29">
      <c r="A39" s="275"/>
      <c r="B39" s="275"/>
      <c r="C39" s="277"/>
      <c r="D39" s="317" t="s">
        <v>58</v>
      </c>
      <c r="E39" s="316">
        <v>129333</v>
      </c>
      <c r="F39" s="319">
        <f>E39/30</f>
        <v>4311.1</v>
      </c>
      <c r="G39" s="316">
        <v>12919</v>
      </c>
      <c r="H39" s="319">
        <f>G39/30</f>
        <v>430.633333333333</v>
      </c>
      <c r="I39" s="319">
        <f>E39/93</f>
        <v>1390.67741935484</v>
      </c>
      <c r="J39" s="319">
        <f>F39/93</f>
        <v>46.3559139784946</v>
      </c>
      <c r="K39" s="361"/>
      <c r="L39" s="361"/>
      <c r="M39" s="361"/>
      <c r="N39" s="361"/>
      <c r="O39" s="361"/>
      <c r="P39" s="361"/>
      <c r="Q39" s="361"/>
      <c r="R39" s="375"/>
      <c r="S39" s="375"/>
      <c r="T39" s="368"/>
      <c r="U39" s="368"/>
      <c r="V39" s="368"/>
      <c r="W39" s="368"/>
      <c r="X39" s="368"/>
      <c r="Y39" s="378"/>
      <c r="Z39" s="378"/>
      <c r="AA39" s="378"/>
      <c r="AB39" s="378"/>
      <c r="AC39" s="378"/>
    </row>
    <row r="40" ht="15" spans="1:29">
      <c r="A40" s="320" t="s">
        <v>59</v>
      </c>
      <c r="B40" s="320"/>
      <c r="C40" s="320"/>
      <c r="D40" s="320"/>
      <c r="E40" s="320"/>
      <c r="F40" s="320"/>
      <c r="G40" s="320"/>
      <c r="H40" s="320"/>
      <c r="I40" s="320"/>
      <c r="J40" s="320"/>
      <c r="K40" s="320"/>
      <c r="L40" s="320"/>
      <c r="M40" s="362"/>
      <c r="N40" s="363" t="s">
        <v>60</v>
      </c>
      <c r="O40" s="364"/>
      <c r="P40" s="364"/>
      <c r="Q40" s="364"/>
      <c r="R40" s="364"/>
      <c r="S40" s="364"/>
      <c r="T40" s="353" t="s">
        <v>61</v>
      </c>
      <c r="U40" s="353"/>
      <c r="V40" s="353"/>
      <c r="W40" s="353"/>
      <c r="X40" s="353"/>
      <c r="Y40" s="378"/>
      <c r="Z40" s="378"/>
      <c r="AA40" s="378"/>
      <c r="AB40" s="378"/>
      <c r="AC40" s="378"/>
    </row>
    <row r="41" spans="1:24">
      <c r="A41" s="321" t="s">
        <v>62</v>
      </c>
      <c r="B41" s="321" t="s">
        <v>63</v>
      </c>
      <c r="C41" s="321" t="s">
        <v>64</v>
      </c>
      <c r="D41" s="321" t="s">
        <v>65</v>
      </c>
      <c r="E41" s="321" t="s">
        <v>66</v>
      </c>
      <c r="F41" s="321" t="s">
        <v>67</v>
      </c>
      <c r="G41" s="321" t="s">
        <v>68</v>
      </c>
      <c r="H41" s="321" t="s">
        <v>69</v>
      </c>
      <c r="I41" s="321" t="s">
        <v>70</v>
      </c>
      <c r="J41" s="321" t="s">
        <v>71</v>
      </c>
      <c r="K41" s="321" t="s">
        <v>72</v>
      </c>
      <c r="L41" s="321" t="s">
        <v>73</v>
      </c>
      <c r="M41" s="321" t="s">
        <v>74</v>
      </c>
      <c r="N41" s="321" t="s">
        <v>75</v>
      </c>
      <c r="O41" s="321" t="s">
        <v>63</v>
      </c>
      <c r="P41" s="321" t="s">
        <v>76</v>
      </c>
      <c r="Q41" s="321" t="s">
        <v>64</v>
      </c>
      <c r="R41" s="321" t="s">
        <v>77</v>
      </c>
      <c r="S41" s="321" t="s">
        <v>65</v>
      </c>
      <c r="T41" s="353"/>
      <c r="U41" s="353"/>
      <c r="V41" s="353"/>
      <c r="W41" s="353"/>
      <c r="X41" s="353"/>
    </row>
    <row r="42" ht="29" customHeight="1" spans="1:24">
      <c r="A42" s="322" t="s">
        <v>78</v>
      </c>
      <c r="B42" s="323">
        <v>8</v>
      </c>
      <c r="C42" s="324">
        <v>562820.51</v>
      </c>
      <c r="D42" s="325">
        <v>0.1108</v>
      </c>
      <c r="E42" s="326"/>
      <c r="F42" s="327" t="s">
        <v>79</v>
      </c>
      <c r="G42" s="328">
        <v>22.99</v>
      </c>
      <c r="H42" s="329" t="s">
        <v>27</v>
      </c>
      <c r="I42" s="328">
        <v>7.89</v>
      </c>
      <c r="J42" s="321">
        <v>1</v>
      </c>
      <c r="K42" s="365" t="s">
        <v>80</v>
      </c>
      <c r="L42" s="365" t="s">
        <v>81</v>
      </c>
      <c r="M42" s="366">
        <v>10205</v>
      </c>
      <c r="N42" s="208" t="s">
        <v>82</v>
      </c>
      <c r="O42" s="208">
        <v>55</v>
      </c>
      <c r="P42" s="208">
        <v>100745</v>
      </c>
      <c r="Q42" s="209">
        <v>2687781</v>
      </c>
      <c r="R42" s="210">
        <f>P42/P47</f>
        <v>0.618625386084383</v>
      </c>
      <c r="S42" s="210">
        <f>Q42/Q47</f>
        <v>0.604925956926573</v>
      </c>
      <c r="T42" s="353"/>
      <c r="U42" s="353"/>
      <c r="V42" s="353"/>
      <c r="W42" s="353"/>
      <c r="X42" s="353"/>
    </row>
    <row r="43" ht="29" customHeight="1" spans="1:24">
      <c r="A43" s="322" t="s">
        <v>83</v>
      </c>
      <c r="B43" s="323">
        <v>9</v>
      </c>
      <c r="C43" s="324">
        <v>579035.7</v>
      </c>
      <c r="D43" s="325">
        <v>0.114</v>
      </c>
      <c r="E43" s="326"/>
      <c r="F43" s="330" t="s">
        <v>84</v>
      </c>
      <c r="G43" s="328">
        <v>29.79</v>
      </c>
      <c r="H43" s="329" t="s">
        <v>27</v>
      </c>
      <c r="I43" s="328">
        <v>7.57</v>
      </c>
      <c r="J43" s="321">
        <v>5</v>
      </c>
      <c r="K43" s="365" t="s">
        <v>85</v>
      </c>
      <c r="L43" s="365" t="s">
        <v>86</v>
      </c>
      <c r="M43" s="366">
        <v>5109</v>
      </c>
      <c r="N43" s="208" t="s">
        <v>87</v>
      </c>
      <c r="O43" s="208">
        <v>11</v>
      </c>
      <c r="P43" s="208">
        <v>9852</v>
      </c>
      <c r="Q43" s="209">
        <v>287198</v>
      </c>
      <c r="R43" s="210">
        <f>P43/P47</f>
        <v>0.0604962757824541</v>
      </c>
      <c r="S43" s="210">
        <f>Q43/Q47</f>
        <v>0.0646382740920476</v>
      </c>
      <c r="T43" s="353"/>
      <c r="U43" s="353"/>
      <c r="V43" s="353"/>
      <c r="W43" s="353"/>
      <c r="X43" s="353"/>
    </row>
    <row r="44" ht="29" customHeight="1" spans="1:24">
      <c r="A44" s="322" t="s">
        <v>88</v>
      </c>
      <c r="B44" s="323">
        <v>9</v>
      </c>
      <c r="C44" s="324">
        <v>374725.1</v>
      </c>
      <c r="D44" s="325">
        <v>0.0738</v>
      </c>
      <c r="E44" s="326"/>
      <c r="F44" s="330" t="s">
        <v>89</v>
      </c>
      <c r="G44" s="328">
        <v>30.99</v>
      </c>
      <c r="H44" s="331">
        <v>0.1</v>
      </c>
      <c r="I44" s="328">
        <v>8.4</v>
      </c>
      <c r="J44" s="321">
        <v>79</v>
      </c>
      <c r="K44" s="365" t="s">
        <v>90</v>
      </c>
      <c r="L44" s="367" t="s">
        <v>91</v>
      </c>
      <c r="M44" s="366">
        <v>1034</v>
      </c>
      <c r="N44" s="208" t="s">
        <v>92</v>
      </c>
      <c r="O44" s="208">
        <v>15</v>
      </c>
      <c r="P44" s="208">
        <v>17658</v>
      </c>
      <c r="Q44" s="209">
        <v>553971</v>
      </c>
      <c r="R44" s="210">
        <f>P44/P47</f>
        <v>0.108429074072937</v>
      </c>
      <c r="S44" s="210">
        <f>Q44/Q47</f>
        <v>0.124679591560685</v>
      </c>
      <c r="T44" s="353"/>
      <c r="U44" s="353"/>
      <c r="V44" s="353"/>
      <c r="W44" s="353"/>
      <c r="X44" s="353"/>
    </row>
    <row r="45" ht="29" customHeight="1" spans="1:24">
      <c r="A45" s="322" t="s">
        <v>93</v>
      </c>
      <c r="B45" s="323">
        <v>2</v>
      </c>
      <c r="C45" s="324">
        <v>202337.6</v>
      </c>
      <c r="D45" s="325">
        <v>0.0398</v>
      </c>
      <c r="E45" s="326"/>
      <c r="F45" s="330" t="s">
        <v>94</v>
      </c>
      <c r="G45" s="328">
        <v>29.99</v>
      </c>
      <c r="H45" s="329" t="s">
        <v>27</v>
      </c>
      <c r="I45" s="328">
        <v>7.73</v>
      </c>
      <c r="J45" s="321">
        <v>8</v>
      </c>
      <c r="K45" s="365" t="s">
        <v>95</v>
      </c>
      <c r="L45" s="365" t="s">
        <v>96</v>
      </c>
      <c r="M45" s="366">
        <v>5941</v>
      </c>
      <c r="N45" s="208" t="s">
        <v>97</v>
      </c>
      <c r="O45" s="208">
        <v>12</v>
      </c>
      <c r="P45" s="208">
        <v>25903</v>
      </c>
      <c r="Q45" s="209">
        <v>663388</v>
      </c>
      <c r="R45" s="210">
        <f>P45/P47</f>
        <v>0.15905755497289</v>
      </c>
      <c r="S45" s="210">
        <f>Q45/Q47</f>
        <v>0.149305550085221</v>
      </c>
      <c r="T45" s="353"/>
      <c r="U45" s="353"/>
      <c r="V45" s="353"/>
      <c r="W45" s="353"/>
      <c r="X45" s="353"/>
    </row>
    <row r="46" ht="29" customHeight="1" spans="1:24">
      <c r="A46" s="322" t="s">
        <v>98</v>
      </c>
      <c r="B46" s="323">
        <v>1</v>
      </c>
      <c r="C46" s="324">
        <v>138362.83</v>
      </c>
      <c r="D46" s="325">
        <v>0.0272</v>
      </c>
      <c r="E46" s="326"/>
      <c r="F46" s="330" t="s">
        <v>99</v>
      </c>
      <c r="G46" s="328">
        <v>25.99</v>
      </c>
      <c r="H46" s="329" t="s">
        <v>27</v>
      </c>
      <c r="I46" s="328">
        <v>7.09</v>
      </c>
      <c r="J46" s="321">
        <v>11</v>
      </c>
      <c r="K46" s="365" t="s">
        <v>100</v>
      </c>
      <c r="L46" s="365" t="s">
        <v>101</v>
      </c>
      <c r="M46" s="366">
        <v>5918</v>
      </c>
      <c r="N46" s="208" t="s">
        <v>102</v>
      </c>
      <c r="O46" s="208">
        <v>6</v>
      </c>
      <c r="P46" s="208">
        <v>8695</v>
      </c>
      <c r="Q46" s="209">
        <v>250819</v>
      </c>
      <c r="R46" s="210">
        <f>P46/P47</f>
        <v>0.0533917090873364</v>
      </c>
      <c r="S46" s="210">
        <f>Q46/Q47</f>
        <v>0.0564506273354734</v>
      </c>
      <c r="T46" s="353"/>
      <c r="U46" s="353"/>
      <c r="V46" s="353"/>
      <c r="W46" s="353"/>
      <c r="X46" s="353"/>
    </row>
    <row r="47" ht="29" customHeight="1" spans="1:24">
      <c r="A47" s="243" t="s">
        <v>103</v>
      </c>
      <c r="B47" s="321">
        <f>SUM(B42:B46)</f>
        <v>29</v>
      </c>
      <c r="C47" s="332">
        <f>SUM(C42:C46)</f>
        <v>1857281.74</v>
      </c>
      <c r="D47" s="333">
        <f>SUM(D42:D46)</f>
        <v>0.3656</v>
      </c>
      <c r="E47" s="321"/>
      <c r="F47" s="334"/>
      <c r="G47" s="321"/>
      <c r="H47" s="321"/>
      <c r="I47" s="321"/>
      <c r="J47" s="321"/>
      <c r="K47" s="321"/>
      <c r="L47" s="321"/>
      <c r="M47" s="321"/>
      <c r="N47" s="194" t="s">
        <v>104</v>
      </c>
      <c r="O47" s="194">
        <v>99</v>
      </c>
      <c r="P47" s="194">
        <f>P42+P43+P44+P45+P46</f>
        <v>162853</v>
      </c>
      <c r="Q47" s="376">
        <f>Q42+Q43+Q44+Q45+Q46</f>
        <v>4443157</v>
      </c>
      <c r="R47" s="377">
        <v>1</v>
      </c>
      <c r="S47" s="377">
        <v>1</v>
      </c>
      <c r="T47" s="353"/>
      <c r="U47" s="353"/>
      <c r="V47" s="353"/>
      <c r="W47" s="353"/>
      <c r="X47" s="353"/>
    </row>
    <row r="51" spans="20:24">
      <c r="T51" s="378"/>
      <c r="U51" s="378"/>
      <c r="V51" s="378"/>
      <c r="W51" s="378"/>
      <c r="X51" s="378"/>
    </row>
    <row r="52" spans="20:24">
      <c r="T52" s="378"/>
      <c r="U52" s="378"/>
      <c r="V52" s="378"/>
      <c r="W52" s="378"/>
      <c r="X52" s="378"/>
    </row>
    <row r="53" spans="20:24">
      <c r="T53" s="378"/>
      <c r="U53" s="378"/>
      <c r="V53" s="378"/>
      <c r="W53" s="378"/>
      <c r="X53" s="378"/>
    </row>
    <row r="54" spans="20:24">
      <c r="T54" s="378"/>
      <c r="U54" s="378"/>
      <c r="V54" s="378"/>
      <c r="W54" s="378"/>
      <c r="X54" s="378"/>
    </row>
    <row r="55" spans="20:24">
      <c r="T55" s="378"/>
      <c r="U55" s="378"/>
      <c r="V55" s="378"/>
      <c r="W55" s="378"/>
      <c r="X55" s="378"/>
    </row>
    <row r="56" spans="8:24">
      <c r="H56" s="221"/>
      <c r="T56" s="378"/>
      <c r="U56" s="378"/>
      <c r="V56" s="378"/>
      <c r="W56" s="378"/>
      <c r="X56" s="378"/>
    </row>
    <row r="57" spans="8:24">
      <c r="H57" s="221"/>
      <c r="T57" s="378"/>
      <c r="U57" s="378"/>
      <c r="V57" s="378"/>
      <c r="W57" s="378"/>
      <c r="X57" s="378"/>
    </row>
    <row r="58" spans="8:24">
      <c r="H58" s="221"/>
      <c r="T58" s="378"/>
      <c r="U58" s="378"/>
      <c r="V58" s="378"/>
      <c r="W58" s="378"/>
      <c r="X58" s="378"/>
    </row>
    <row r="59" spans="8:8">
      <c r="H59" s="221"/>
    </row>
    <row r="60" spans="8:8">
      <c r="H60" s="221"/>
    </row>
  </sheetData>
  <sheetProtection formatCells="0" insertHyperlinks="0" autoFilter="0"/>
  <mergeCells count="63">
    <mergeCell ref="A1:S1"/>
    <mergeCell ref="A2:S2"/>
    <mergeCell ref="A3:D3"/>
    <mergeCell ref="E3:I3"/>
    <mergeCell ref="J3:M3"/>
    <mergeCell ref="N3:S3"/>
    <mergeCell ref="A4:D4"/>
    <mergeCell ref="E4:I4"/>
    <mergeCell ref="J4:M4"/>
    <mergeCell ref="N4:S4"/>
    <mergeCell ref="A5:D5"/>
    <mergeCell ref="E5:I5"/>
    <mergeCell ref="J5:M5"/>
    <mergeCell ref="A6:D6"/>
    <mergeCell ref="E6:I6"/>
    <mergeCell ref="J6:M6"/>
    <mergeCell ref="A7:D7"/>
    <mergeCell ref="E7:S7"/>
    <mergeCell ref="A8:C8"/>
    <mergeCell ref="D8:E8"/>
    <mergeCell ref="G8:H8"/>
    <mergeCell ref="J8:S8"/>
    <mergeCell ref="A9:C9"/>
    <mergeCell ref="D9:E9"/>
    <mergeCell ref="G9:H9"/>
    <mergeCell ref="J9:S9"/>
    <mergeCell ref="A10:C10"/>
    <mergeCell ref="D10:E10"/>
    <mergeCell ref="G10:H10"/>
    <mergeCell ref="J10:S10"/>
    <mergeCell ref="A11:C11"/>
    <mergeCell ref="D11:E11"/>
    <mergeCell ref="G11:H11"/>
    <mergeCell ref="J11:S11"/>
    <mergeCell ref="A12:C12"/>
    <mergeCell ref="D12:E12"/>
    <mergeCell ref="G12:H12"/>
    <mergeCell ref="J12:S12"/>
    <mergeCell ref="A13:C13"/>
    <mergeCell ref="D13:E13"/>
    <mergeCell ref="G13:H13"/>
    <mergeCell ref="J13:S13"/>
    <mergeCell ref="A14:C14"/>
    <mergeCell ref="D14:E14"/>
    <mergeCell ref="G14:H14"/>
    <mergeCell ref="J14:S14"/>
    <mergeCell ref="A40:M40"/>
    <mergeCell ref="N40:S40"/>
    <mergeCell ref="T3:X7"/>
    <mergeCell ref="T8:X20"/>
    <mergeCell ref="A15:C20"/>
    <mergeCell ref="D15:I17"/>
    <mergeCell ref="J15:N17"/>
    <mergeCell ref="O15:S17"/>
    <mergeCell ref="D18:I20"/>
    <mergeCell ref="J18:N20"/>
    <mergeCell ref="O18:S20"/>
    <mergeCell ref="A21:C32"/>
    <mergeCell ref="D21:S32"/>
    <mergeCell ref="N5:S6"/>
    <mergeCell ref="T21:X39"/>
    <mergeCell ref="A33:C39"/>
    <mergeCell ref="T40:X47"/>
  </mergeCells>
  <hyperlinks>
    <hyperlink ref="J6" r:id="rId2" display="https://www.amazon.com/gp/bestsellers/lawn-garden/15383751/ref=pd_zg_hrsr_lawn-garden" tooltip="https://www.amazon.com/gp/bestsellers/lawn-garden/15383751/ref=pd_zg_hrsr_lawn-garden"/>
    <hyperlink ref="F42" r:id="rId3" display="https://www.amazon.com/Bamworld-Stands-Outdoor-Multiple-Balcony/dp/B09234GQXV/ref=sr_1_5?crid=233AEZ0GCMKKC&amp;dib=eyJ2IjoiMSJ9.shy-t0h7lkakudtB4pXrvQ.GLRQIVmtxXBZ7A9nDtZbAwSwSYSsclPaV2l3AdvyQK8&amp;dib_tag=se&amp;keywords=B09234GQXV&amp;qid=1716197014&amp;sprefix=b09234gqxv%2Caps%2C328&amp;sr=8-5"/>
    <hyperlink ref="F43" r:id="rId4" display="https://www.amazon.com/Simple-Trending-3-Tier-Indoor-Outdoor/dp/B0BQHZQBFB/ref=sr_1_2?crid=15MBYZU7I807T&amp;dib=eyJ2IjoiMSJ9.dWgNUAiEjWAH_Y-MsYUHeQ.HSFce1xMO-VGpLIZqi2rE5EWNxBfF_j3Ql89ZFlSRgY&amp;dib_tag=se&amp;keywords=B0BQHZQBFB&amp;qid=1716197098&amp;sprefix=b0bqhzqbfb%2Caps%2C244&amp;sr=8-2&amp;th=1"/>
    <hyperlink ref="F44" r:id="rId5" display="https://www.amazon.com/CHPHI-Indoor-4-Tier-wrought-Office/dp/B0BFVJ4M42/ref=sr_1_1?crid=YZQZ48VNH1RR&amp;dib=eyJ2IjoiMSJ9.sezxdgi4dQSjAqwi4_CJcw.R5oQYRYTCgirDr6tT_Yh9zYY6A3M25jEtir_IZ2WNtM&amp;dib_tag=se&amp;keywords=B0BFVJ4M42&amp;qid=1716197480&amp;sprefix=b0bfvj4m42%2Caps%2C260&amp;sr=8-1&amp;th=1"/>
    <hyperlink ref="F45" r:id="rId6" display="https://www.amazon.com/GEEBOBO-Outdoor-Display-Multi-tier-Planter/dp/B09GY113GL/ref=sr_1_2?crid=UDIF40VIO478&amp;dib=eyJ2IjoiMSJ9.3dWsYLs0g2_oA0UKiKZbfw.aK4mWzsV1w4CfC3-9YNSYVe6mQ7W1L0o3_b9nn_uWcQ&amp;dib_tag=se&amp;keywords=B09GY113GL&amp;qid=1716197871&amp;sprefix=b09gy113gl%2Caps%2C244&amp;sr=8-2&amp;th=1"/>
    <hyperlink ref="F46" r:id="rId7" display="https://www.amazon.com/Linpla-Multiple-Anti-Rust-Decoration-Outdoor/dp/B0BRPVLWZK/ref=sr_1_1?crid=1CAVT1O7JTTQF&amp;dib=eyJ2IjoiMSJ9.9KWIulJexBz8WH9cRBvTCw.N2f4hxpnWs9CwlRSiYOQ2unztx9DKGmy51TrLm6fDHo&amp;dib_tag=se&amp;keywords=B0BRPVLWZK&amp;qid=1716198058&amp;sprefix=b0brpvlwzk%2Caps%2C244&amp;sr=8-1&amp;th=1"/>
  </hyperlinks>
  <pageMargins left="0.75" right="0.75" top="1" bottom="1" header="0.5" footer="0.5"/>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P153"/>
  <sheetViews>
    <sheetView tabSelected="1" zoomScale="120" zoomScaleNormal="120" workbookViewId="0">
      <pane ySplit="1" topLeftCell="A71" activePane="bottomLeft" state="frozen"/>
      <selection/>
      <selection pane="bottomLeft" activeCell="H119" sqref="H119"/>
    </sheetView>
  </sheetViews>
  <sheetFormatPr defaultColWidth="9" defaultRowHeight="13.5"/>
  <cols>
    <col min="1" max="1" width="17.6416666666667" customWidth="1"/>
    <col min="2" max="2" width="21.25" customWidth="1"/>
    <col min="3" max="8" width="27.375" customWidth="1"/>
  </cols>
  <sheetData>
    <row r="1" ht="73" customHeight="1" spans="1:12">
      <c r="A1" s="176" t="s">
        <v>105</v>
      </c>
      <c r="B1" s="177"/>
      <c r="C1" s="177"/>
      <c r="D1" s="177"/>
      <c r="E1" s="177"/>
      <c r="F1" s="177"/>
      <c r="G1" s="177"/>
      <c r="H1" s="177"/>
      <c r="I1" s="177"/>
      <c r="J1" s="177"/>
      <c r="K1" s="177"/>
      <c r="L1" s="177"/>
    </row>
    <row r="2" ht="15" spans="1:12">
      <c r="A2" s="178" t="s">
        <v>106</v>
      </c>
      <c r="B2" s="178"/>
      <c r="C2" s="178"/>
      <c r="D2" s="178"/>
      <c r="E2" s="178"/>
      <c r="F2" s="178"/>
      <c r="G2" s="178"/>
      <c r="H2" s="179"/>
      <c r="I2" s="179"/>
      <c r="J2" s="179"/>
      <c r="K2" s="179"/>
      <c r="L2" s="42"/>
    </row>
    <row r="3" ht="14.25" spans="1:12">
      <c r="A3" s="180" t="s">
        <v>107</v>
      </c>
      <c r="B3" s="180" t="s">
        <v>108</v>
      </c>
      <c r="C3" s="180" t="s">
        <v>109</v>
      </c>
      <c r="D3" s="180" t="s">
        <v>110</v>
      </c>
      <c r="E3" s="180" t="s">
        <v>111</v>
      </c>
      <c r="F3" s="181" t="s">
        <v>112</v>
      </c>
      <c r="G3" s="182"/>
      <c r="H3" s="183" t="s">
        <v>113</v>
      </c>
      <c r="I3" s="183"/>
      <c r="J3" s="183"/>
      <c r="K3" s="183"/>
      <c r="L3" s="218"/>
    </row>
    <row r="4" ht="14.25" spans="1:12">
      <c r="A4" s="184" t="s">
        <v>114</v>
      </c>
      <c r="B4" s="184">
        <v>50</v>
      </c>
      <c r="C4" s="184">
        <v>11491</v>
      </c>
      <c r="D4" s="184">
        <v>1439674.1112</v>
      </c>
      <c r="E4" s="185">
        <v>0.403773850100144</v>
      </c>
      <c r="F4" s="186">
        <v>0.63812426907198</v>
      </c>
      <c r="G4" s="187"/>
      <c r="H4" s="183"/>
      <c r="I4" s="183"/>
      <c r="J4" s="183"/>
      <c r="K4" s="183"/>
      <c r="L4" s="218"/>
    </row>
    <row r="5" ht="14.25" spans="1:12">
      <c r="A5" s="188" t="s">
        <v>115</v>
      </c>
      <c r="B5" s="188">
        <v>12</v>
      </c>
      <c r="C5" s="188">
        <v>16880</v>
      </c>
      <c r="D5" s="188">
        <v>812029.8211</v>
      </c>
      <c r="E5" s="189">
        <v>0.593133982220036</v>
      </c>
      <c r="F5" s="190">
        <v>0.359925855457786</v>
      </c>
      <c r="G5" s="187"/>
      <c r="H5" s="183"/>
      <c r="I5" s="183"/>
      <c r="J5" s="183"/>
      <c r="K5" s="183"/>
      <c r="L5" s="218"/>
    </row>
    <row r="6" s="175" customFormat="1" ht="14.25" spans="1:12">
      <c r="A6" s="188" t="s">
        <v>116</v>
      </c>
      <c r="B6" s="188">
        <v>1</v>
      </c>
      <c r="C6" s="188">
        <v>88</v>
      </c>
      <c r="D6" s="188">
        <v>4399.12</v>
      </c>
      <c r="E6" s="189">
        <v>0.00309216767982009</v>
      </c>
      <c r="F6" s="190">
        <v>0.00194987547023408</v>
      </c>
      <c r="G6" s="187"/>
      <c r="H6" s="183"/>
      <c r="I6" s="183"/>
      <c r="J6" s="183"/>
      <c r="K6" s="183"/>
      <c r="L6" s="218"/>
    </row>
    <row r="7" ht="14.25" spans="1:12">
      <c r="A7" s="191" t="s">
        <v>104</v>
      </c>
      <c r="B7" s="191">
        <v>63</v>
      </c>
      <c r="C7" s="191">
        <v>28459</v>
      </c>
      <c r="D7" s="191">
        <v>2256103.0523</v>
      </c>
      <c r="E7" s="192">
        <v>1</v>
      </c>
      <c r="F7" s="193">
        <v>1</v>
      </c>
      <c r="G7" s="187"/>
      <c r="H7" s="183"/>
      <c r="I7" s="183"/>
      <c r="J7" s="183"/>
      <c r="K7" s="183"/>
      <c r="L7" s="218"/>
    </row>
    <row r="8" ht="14.25" spans="7:12">
      <c r="G8" s="187"/>
      <c r="H8" s="183"/>
      <c r="I8" s="183"/>
      <c r="J8" s="183"/>
      <c r="K8" s="183"/>
      <c r="L8" s="218"/>
    </row>
    <row r="9" ht="14.25" spans="1:12">
      <c r="A9" s="180" t="s">
        <v>117</v>
      </c>
      <c r="B9" s="180" t="s">
        <v>108</v>
      </c>
      <c r="C9" s="194" t="s">
        <v>118</v>
      </c>
      <c r="D9" s="180" t="s">
        <v>109</v>
      </c>
      <c r="E9" s="180" t="s">
        <v>110</v>
      </c>
      <c r="F9" s="180" t="s">
        <v>111</v>
      </c>
      <c r="G9" s="181" t="s">
        <v>112</v>
      </c>
      <c r="H9" s="183"/>
      <c r="I9" s="183"/>
      <c r="J9" s="183"/>
      <c r="K9" s="183"/>
      <c r="L9" s="218"/>
    </row>
    <row r="10" ht="14.25" spans="1:12">
      <c r="A10" s="188" t="s">
        <v>119</v>
      </c>
      <c r="B10" s="188">
        <v>28</v>
      </c>
      <c r="C10" s="188">
        <v>90.4246428571428</v>
      </c>
      <c r="D10" s="188">
        <v>16952</v>
      </c>
      <c r="E10" s="188">
        <v>986149.174</v>
      </c>
      <c r="F10" s="189">
        <v>0.595663937594434</v>
      </c>
      <c r="G10" s="190">
        <v>0.437102894300268</v>
      </c>
      <c r="H10" s="183"/>
      <c r="I10" s="183"/>
      <c r="J10" s="183"/>
      <c r="K10" s="183"/>
      <c r="L10" s="218"/>
    </row>
    <row r="11" ht="14.25" spans="1:12">
      <c r="A11" s="188" t="s">
        <v>120</v>
      </c>
      <c r="B11" s="188">
        <v>14</v>
      </c>
      <c r="C11" s="188">
        <v>98.3464285714286</v>
      </c>
      <c r="D11" s="188">
        <v>5344</v>
      </c>
      <c r="E11" s="188">
        <v>438077.1589</v>
      </c>
      <c r="F11" s="189">
        <v>0.187778910010893</v>
      </c>
      <c r="G11" s="190">
        <v>0.194174268082923</v>
      </c>
      <c r="H11" s="183"/>
      <c r="I11" s="183"/>
      <c r="J11" s="183"/>
      <c r="K11" s="183"/>
      <c r="L11" s="218"/>
    </row>
    <row r="12" ht="14.25" spans="1:12">
      <c r="A12" s="188" t="s">
        <v>121</v>
      </c>
      <c r="B12" s="188">
        <v>4</v>
      </c>
      <c r="C12" s="188">
        <v>148.7325</v>
      </c>
      <c r="D12" s="188">
        <v>2903</v>
      </c>
      <c r="E12" s="188">
        <v>413680.484</v>
      </c>
      <c r="F12" s="189">
        <v>0.102006395164974</v>
      </c>
      <c r="G12" s="190">
        <v>0.183360633096201</v>
      </c>
      <c r="H12" s="183"/>
      <c r="I12" s="183"/>
      <c r="J12" s="183"/>
      <c r="K12" s="183"/>
      <c r="L12" s="218"/>
    </row>
    <row r="13" ht="14.25" spans="1:12">
      <c r="A13" s="184" t="s">
        <v>122</v>
      </c>
      <c r="B13" s="184">
        <v>17</v>
      </c>
      <c r="C13" s="184">
        <v>126.277058823529</v>
      </c>
      <c r="D13" s="184">
        <v>3260</v>
      </c>
      <c r="E13" s="184">
        <v>418196.2354</v>
      </c>
      <c r="F13" s="185">
        <v>0.114550757229699</v>
      </c>
      <c r="G13" s="186">
        <v>0.185362204520608</v>
      </c>
      <c r="H13" s="183"/>
      <c r="I13" s="183"/>
      <c r="J13" s="183"/>
      <c r="K13" s="183"/>
      <c r="L13" s="218"/>
    </row>
    <row r="14" ht="14.25" spans="1:12">
      <c r="A14" s="195" t="s">
        <v>104</v>
      </c>
      <c r="B14" s="195">
        <v>63</v>
      </c>
      <c r="C14" s="196">
        <v>105.561587301587</v>
      </c>
      <c r="D14" s="195">
        <v>28459</v>
      </c>
      <c r="E14" s="195">
        <v>2256103.0523</v>
      </c>
      <c r="F14" s="197">
        <v>1</v>
      </c>
      <c r="G14" s="198">
        <v>1</v>
      </c>
      <c r="H14" s="183"/>
      <c r="I14" s="183"/>
      <c r="J14" s="183"/>
      <c r="K14" s="183"/>
      <c r="L14" s="218"/>
    </row>
    <row r="15" ht="14.25" spans="1:12">
      <c r="A15" s="55"/>
      <c r="B15" s="55"/>
      <c r="C15" s="199"/>
      <c r="D15" s="55"/>
      <c r="E15" s="199"/>
      <c r="F15" s="200"/>
      <c r="G15" s="182"/>
      <c r="H15" s="183"/>
      <c r="I15" s="183"/>
      <c r="J15" s="183"/>
      <c r="K15" s="183"/>
      <c r="L15" s="218"/>
    </row>
    <row r="16" ht="14.25" spans="1:12">
      <c r="A16" s="180" t="s">
        <v>123</v>
      </c>
      <c r="B16" s="180" t="s">
        <v>124</v>
      </c>
      <c r="C16" s="180" t="s">
        <v>108</v>
      </c>
      <c r="D16" s="180" t="s">
        <v>109</v>
      </c>
      <c r="E16" s="180" t="s">
        <v>110</v>
      </c>
      <c r="F16" s="180" t="s">
        <v>111</v>
      </c>
      <c r="G16" s="181" t="s">
        <v>112</v>
      </c>
      <c r="H16" s="183"/>
      <c r="I16" s="183"/>
      <c r="J16" s="183"/>
      <c r="K16" s="183"/>
      <c r="L16" s="218"/>
    </row>
    <row r="17" ht="14.25" spans="1:12">
      <c r="A17" s="188">
        <v>3</v>
      </c>
      <c r="B17" s="188">
        <v>119.99</v>
      </c>
      <c r="C17" s="188">
        <v>2</v>
      </c>
      <c r="D17" s="188">
        <v>220</v>
      </c>
      <c r="E17" s="201">
        <v>26597.8</v>
      </c>
      <c r="F17" s="189">
        <v>0.00773041919955023</v>
      </c>
      <c r="G17" s="190">
        <v>0.0117892664401498</v>
      </c>
      <c r="H17" s="183"/>
      <c r="I17" s="183"/>
      <c r="J17" s="183"/>
      <c r="K17" s="183"/>
      <c r="L17" s="218"/>
    </row>
    <row r="18" ht="14.25" spans="1:12">
      <c r="A18" s="188">
        <v>4</v>
      </c>
      <c r="B18" s="188">
        <v>119.588</v>
      </c>
      <c r="C18" s="188">
        <v>5</v>
      </c>
      <c r="D18" s="188">
        <v>829</v>
      </c>
      <c r="E18" s="201">
        <v>117744.9994</v>
      </c>
      <c r="F18" s="189">
        <v>0.0291296250746688</v>
      </c>
      <c r="G18" s="190">
        <v>0.0521895483807639</v>
      </c>
      <c r="H18" s="183"/>
      <c r="I18" s="183"/>
      <c r="J18" s="183"/>
      <c r="K18" s="183"/>
      <c r="L18" s="218"/>
    </row>
    <row r="19" ht="14.25" spans="1:12">
      <c r="A19" s="188">
        <v>5</v>
      </c>
      <c r="B19" s="188">
        <v>106.6125</v>
      </c>
      <c r="C19" s="188">
        <v>4</v>
      </c>
      <c r="D19" s="188">
        <v>825</v>
      </c>
      <c r="E19" s="201">
        <v>88581.4217</v>
      </c>
      <c r="F19" s="189">
        <v>0.0289890719983134</v>
      </c>
      <c r="G19" s="190">
        <v>0.0392630210795092</v>
      </c>
      <c r="H19" s="183"/>
      <c r="I19" s="183"/>
      <c r="J19" s="183"/>
      <c r="K19" s="183"/>
      <c r="L19" s="218"/>
    </row>
    <row r="20" s="175" customFormat="1" ht="14.25" spans="1:12">
      <c r="A20" s="188">
        <v>6</v>
      </c>
      <c r="B20" s="188">
        <v>122.293333333333</v>
      </c>
      <c r="C20" s="188">
        <v>3</v>
      </c>
      <c r="D20" s="188">
        <v>413</v>
      </c>
      <c r="E20" s="201">
        <v>46467.721</v>
      </c>
      <c r="F20" s="189">
        <v>0.0145121051337011</v>
      </c>
      <c r="G20" s="190">
        <v>0.0205964532305509</v>
      </c>
      <c r="H20" s="183"/>
      <c r="I20" s="183"/>
      <c r="J20" s="183"/>
      <c r="K20" s="183"/>
      <c r="L20" s="218"/>
    </row>
    <row r="21" ht="14.25" spans="1:12">
      <c r="A21" s="202">
        <v>7</v>
      </c>
      <c r="B21" s="202">
        <v>72.4275</v>
      </c>
      <c r="C21" s="202">
        <v>8</v>
      </c>
      <c r="D21" s="202">
        <v>2961</v>
      </c>
      <c r="E21" s="203">
        <v>168175.8869</v>
      </c>
      <c r="F21" s="204">
        <v>0.104044414772128</v>
      </c>
      <c r="G21" s="205">
        <v>0.0745426441086332</v>
      </c>
      <c r="H21" s="183"/>
      <c r="I21" s="183"/>
      <c r="J21" s="183"/>
      <c r="K21" s="183"/>
      <c r="L21" s="218"/>
    </row>
    <row r="22" ht="14.25" spans="1:12">
      <c r="A22" s="202">
        <v>8</v>
      </c>
      <c r="B22" s="202">
        <v>77.4614285714286</v>
      </c>
      <c r="C22" s="202">
        <v>7</v>
      </c>
      <c r="D22" s="202">
        <v>11750</v>
      </c>
      <c r="E22" s="203">
        <v>638861.4991</v>
      </c>
      <c r="F22" s="204">
        <v>0.41287466179416</v>
      </c>
      <c r="G22" s="205">
        <v>0.283170353609827</v>
      </c>
      <c r="H22" s="183"/>
      <c r="I22" s="183"/>
      <c r="J22" s="183"/>
      <c r="K22" s="183"/>
      <c r="L22" s="218"/>
    </row>
    <row r="23" ht="14.25" spans="1:12">
      <c r="A23" s="188">
        <v>9</v>
      </c>
      <c r="B23" s="188">
        <v>104.61</v>
      </c>
      <c r="C23" s="188">
        <v>8</v>
      </c>
      <c r="D23" s="188">
        <v>4186</v>
      </c>
      <c r="E23" s="201">
        <v>356766.862</v>
      </c>
      <c r="F23" s="189">
        <v>0.147088794405988</v>
      </c>
      <c r="G23" s="190">
        <v>0.158134116097353</v>
      </c>
      <c r="H23" s="183"/>
      <c r="I23" s="183"/>
      <c r="J23" s="183"/>
      <c r="K23" s="183"/>
      <c r="L23" s="218"/>
    </row>
    <row r="24" ht="14.25" spans="1:12">
      <c r="A24" s="188">
        <v>10</v>
      </c>
      <c r="B24" s="188">
        <v>89.4816666666667</v>
      </c>
      <c r="C24" s="188">
        <v>6</v>
      </c>
      <c r="D24" s="188">
        <v>1651</v>
      </c>
      <c r="E24" s="201">
        <v>120295.7512</v>
      </c>
      <c r="F24" s="189">
        <v>0.0580132822657156</v>
      </c>
      <c r="G24" s="190">
        <v>0.0533201491294308</v>
      </c>
      <c r="H24" s="183"/>
      <c r="I24" s="183"/>
      <c r="J24" s="183"/>
      <c r="K24" s="183"/>
      <c r="L24" s="218"/>
    </row>
    <row r="25" ht="14.25" spans="1:12">
      <c r="A25" s="188">
        <v>11</v>
      </c>
      <c r="B25" s="188">
        <v>62.99</v>
      </c>
      <c r="C25" s="188">
        <v>1</v>
      </c>
      <c r="D25" s="188">
        <v>284</v>
      </c>
      <c r="E25" s="201">
        <v>17889.16</v>
      </c>
      <c r="F25" s="189">
        <v>0.00997926842123757</v>
      </c>
      <c r="G25" s="190">
        <v>0.00792922999761149</v>
      </c>
      <c r="H25" s="183"/>
      <c r="I25" s="183"/>
      <c r="J25" s="183"/>
      <c r="K25" s="183"/>
      <c r="L25" s="218"/>
    </row>
    <row r="26" ht="14.25" spans="1:12">
      <c r="A26" s="188">
        <v>12</v>
      </c>
      <c r="B26" s="188">
        <v>137.901666666667</v>
      </c>
      <c r="C26" s="188">
        <v>12</v>
      </c>
      <c r="D26" s="188">
        <v>2755</v>
      </c>
      <c r="E26" s="201">
        <v>378991.147</v>
      </c>
      <c r="F26" s="189">
        <v>0.0968059313398222</v>
      </c>
      <c r="G26" s="190">
        <v>0.167984856282888</v>
      </c>
      <c r="H26" s="183"/>
      <c r="I26" s="183"/>
      <c r="J26" s="183"/>
      <c r="K26" s="183"/>
      <c r="L26" s="218"/>
    </row>
    <row r="27" ht="14.25" spans="1:12">
      <c r="A27" s="188">
        <v>14</v>
      </c>
      <c r="B27" s="188">
        <v>118.735</v>
      </c>
      <c r="C27" s="188">
        <v>4</v>
      </c>
      <c r="D27" s="188">
        <v>1562</v>
      </c>
      <c r="E27" s="201">
        <v>173676.67</v>
      </c>
      <c r="F27" s="189">
        <v>0.0548859763168066</v>
      </c>
      <c r="G27" s="190">
        <v>0.0769808231157456</v>
      </c>
      <c r="H27" s="183"/>
      <c r="I27" s="183"/>
      <c r="J27" s="183"/>
      <c r="K27" s="183"/>
      <c r="L27" s="218"/>
    </row>
    <row r="28" ht="14.25" spans="1:12">
      <c r="A28" s="188">
        <v>16</v>
      </c>
      <c r="B28" s="188">
        <v>70.49</v>
      </c>
      <c r="C28" s="188">
        <v>2</v>
      </c>
      <c r="D28" s="188">
        <v>560</v>
      </c>
      <c r="E28" s="201">
        <v>34093.4</v>
      </c>
      <c r="F28" s="189">
        <v>0.0196774306897642</v>
      </c>
      <c r="G28" s="190">
        <v>0.0151116324075903</v>
      </c>
      <c r="H28" s="183"/>
      <c r="I28" s="183"/>
      <c r="J28" s="183"/>
      <c r="K28" s="183"/>
      <c r="L28" s="218"/>
    </row>
    <row r="29" ht="14.25" spans="1:12">
      <c r="A29" s="188">
        <v>18</v>
      </c>
      <c r="B29" s="188">
        <v>189.98</v>
      </c>
      <c r="C29" s="188">
        <v>1</v>
      </c>
      <c r="D29" s="188">
        <v>463</v>
      </c>
      <c r="E29" s="201">
        <v>87960.734</v>
      </c>
      <c r="F29" s="189">
        <v>0.0162690185881444</v>
      </c>
      <c r="G29" s="190">
        <v>0.0389879061199478</v>
      </c>
      <c r="H29" s="183"/>
      <c r="I29" s="183"/>
      <c r="J29" s="183"/>
      <c r="K29" s="183"/>
      <c r="L29" s="218"/>
    </row>
    <row r="30" s="175" customFormat="1" ht="14.25" spans="1:12">
      <c r="A30" s="188" t="s">
        <v>104</v>
      </c>
      <c r="B30" s="188">
        <v>105.561587301587</v>
      </c>
      <c r="C30" s="188">
        <v>63</v>
      </c>
      <c r="D30" s="188">
        <v>28459</v>
      </c>
      <c r="E30" s="201">
        <v>2256103.0523</v>
      </c>
      <c r="F30" s="189">
        <v>1</v>
      </c>
      <c r="G30" s="190">
        <v>1</v>
      </c>
      <c r="H30" s="183"/>
      <c r="I30" s="183"/>
      <c r="J30" s="183"/>
      <c r="K30" s="183"/>
      <c r="L30" s="218"/>
    </row>
    <row r="31" spans="4:11">
      <c r="D31" s="206"/>
      <c r="H31" s="183"/>
      <c r="I31" s="183"/>
      <c r="J31" s="183"/>
      <c r="K31" s="183"/>
    </row>
    <row r="32" ht="14.25" spans="1:11">
      <c r="A32" s="180" t="s">
        <v>125</v>
      </c>
      <c r="B32" s="180" t="s">
        <v>124</v>
      </c>
      <c r="C32" s="180" t="s">
        <v>108</v>
      </c>
      <c r="D32" s="180" t="s">
        <v>109</v>
      </c>
      <c r="E32" s="180" t="s">
        <v>110</v>
      </c>
      <c r="F32" s="180" t="s">
        <v>111</v>
      </c>
      <c r="G32" s="181" t="s">
        <v>112</v>
      </c>
      <c r="H32" s="183"/>
      <c r="I32" s="183"/>
      <c r="J32" s="183"/>
      <c r="K32" s="183"/>
    </row>
    <row r="33" ht="20" customHeight="1" spans="1:11">
      <c r="A33" s="188" t="s">
        <v>126</v>
      </c>
      <c r="B33" s="188">
        <v>54.945</v>
      </c>
      <c r="C33" s="188">
        <v>2</v>
      </c>
      <c r="D33" s="188">
        <v>357</v>
      </c>
      <c r="E33" s="201">
        <v>19054.281</v>
      </c>
      <c r="F33" s="189">
        <v>0.0125443620647247</v>
      </c>
      <c r="G33" s="190">
        <v>0.00844566075143375</v>
      </c>
      <c r="H33" s="183"/>
      <c r="I33" s="183"/>
      <c r="J33" s="183"/>
      <c r="K33" s="183"/>
    </row>
    <row r="34" ht="20" customHeight="1" spans="1:11">
      <c r="A34" s="202" t="s">
        <v>115</v>
      </c>
      <c r="B34" s="202">
        <v>57.3233333333333</v>
      </c>
      <c r="C34" s="202">
        <v>6</v>
      </c>
      <c r="D34" s="202">
        <v>13118</v>
      </c>
      <c r="E34" s="203">
        <v>626022.8501</v>
      </c>
      <c r="F34" s="204">
        <v>0.460943813907727</v>
      </c>
      <c r="G34" s="205">
        <v>0.277479723039157</v>
      </c>
      <c r="H34" s="183"/>
      <c r="I34" s="183"/>
      <c r="J34" s="183"/>
      <c r="K34" s="183"/>
    </row>
    <row r="35" s="175" customFormat="1" ht="20" customHeight="1" spans="1:12">
      <c r="A35" s="188" t="s">
        <v>127</v>
      </c>
      <c r="B35" s="188">
        <v>113.316666666667</v>
      </c>
      <c r="C35" s="188">
        <v>3</v>
      </c>
      <c r="D35" s="188">
        <v>449</v>
      </c>
      <c r="E35" s="201">
        <v>54322.4402</v>
      </c>
      <c r="F35" s="189">
        <v>0.0157770828209002</v>
      </c>
      <c r="G35" s="190">
        <v>0.0240779959694752</v>
      </c>
      <c r="H35" s="183"/>
      <c r="I35" s="183"/>
      <c r="J35" s="183"/>
      <c r="K35" s="183"/>
      <c r="L35" s="218"/>
    </row>
    <row r="36" ht="20" customHeight="1" spans="1:11">
      <c r="A36" s="184" t="s">
        <v>128</v>
      </c>
      <c r="B36" s="184">
        <v>122.965517241379</v>
      </c>
      <c r="C36" s="184">
        <v>29</v>
      </c>
      <c r="D36" s="184">
        <v>7746</v>
      </c>
      <c r="E36" s="207">
        <v>990076.282</v>
      </c>
      <c r="F36" s="185">
        <v>0.272181032362346</v>
      </c>
      <c r="G36" s="186">
        <v>0.438843554150002</v>
      </c>
      <c r="H36" s="183"/>
      <c r="I36" s="183"/>
      <c r="J36" s="183"/>
      <c r="K36" s="183"/>
    </row>
    <row r="37" ht="20" customHeight="1" spans="1:11">
      <c r="A37" s="202" t="s">
        <v>129</v>
      </c>
      <c r="B37" s="202">
        <v>52.78125</v>
      </c>
      <c r="C37" s="202">
        <v>8</v>
      </c>
      <c r="D37" s="202">
        <v>4349</v>
      </c>
      <c r="E37" s="203">
        <v>224249.102</v>
      </c>
      <c r="F37" s="204">
        <v>0.152816332267473</v>
      </c>
      <c r="G37" s="205">
        <v>0.0993966573341531</v>
      </c>
      <c r="H37" s="183"/>
      <c r="I37" s="183"/>
      <c r="J37" s="183"/>
      <c r="K37" s="183"/>
    </row>
    <row r="38" ht="20" customHeight="1" spans="1:11">
      <c r="A38" s="188" t="s">
        <v>130</v>
      </c>
      <c r="B38" s="188">
        <v>146.49</v>
      </c>
      <c r="C38" s="188">
        <v>11</v>
      </c>
      <c r="D38" s="188">
        <v>1968</v>
      </c>
      <c r="E38" s="201">
        <v>311155.8174</v>
      </c>
      <c r="F38" s="189">
        <v>0.0691521135668857</v>
      </c>
      <c r="G38" s="190">
        <v>0.137917377968524</v>
      </c>
      <c r="H38" s="183"/>
      <c r="I38" s="183"/>
      <c r="J38" s="183"/>
      <c r="K38" s="183"/>
    </row>
    <row r="39" ht="20" customHeight="1" spans="1:11">
      <c r="A39" s="188" t="s">
        <v>131</v>
      </c>
      <c r="B39" s="188">
        <v>68.99</v>
      </c>
      <c r="C39" s="188">
        <v>3</v>
      </c>
      <c r="D39" s="188">
        <v>384</v>
      </c>
      <c r="E39" s="201">
        <v>26823.1596</v>
      </c>
      <c r="F39" s="189">
        <v>0.013493095330124</v>
      </c>
      <c r="G39" s="190">
        <v>0.0118891553170211</v>
      </c>
      <c r="H39" s="183"/>
      <c r="I39" s="183"/>
      <c r="J39" s="183"/>
      <c r="K39" s="183"/>
    </row>
    <row r="40" s="175" customFormat="1" ht="20" customHeight="1" spans="1:12">
      <c r="A40" s="188" t="s">
        <v>116</v>
      </c>
      <c r="B40" s="188">
        <v>49.99</v>
      </c>
      <c r="C40" s="188">
        <v>1</v>
      </c>
      <c r="D40" s="188">
        <v>88</v>
      </c>
      <c r="E40" s="201">
        <v>4399.12</v>
      </c>
      <c r="F40" s="189">
        <v>0.00309216767982009</v>
      </c>
      <c r="G40" s="190">
        <v>0.00194987547023408</v>
      </c>
      <c r="H40" s="183"/>
      <c r="I40" s="183"/>
      <c r="J40" s="183"/>
      <c r="K40" s="183"/>
      <c r="L40" s="218"/>
    </row>
    <row r="41" ht="20" customHeight="1" spans="1:12">
      <c r="A41" s="188" t="s">
        <v>104</v>
      </c>
      <c r="B41" s="188">
        <v>105.561587301587</v>
      </c>
      <c r="C41" s="188">
        <v>63</v>
      </c>
      <c r="D41" s="188">
        <v>28459</v>
      </c>
      <c r="E41" s="201">
        <v>2256103.0523</v>
      </c>
      <c r="F41" s="189">
        <v>1</v>
      </c>
      <c r="G41" s="190">
        <v>1</v>
      </c>
      <c r="H41" s="183"/>
      <c r="I41" s="183"/>
      <c r="J41" s="183"/>
      <c r="K41" s="183"/>
      <c r="L41" s="218"/>
    </row>
    <row r="42" ht="14.25" spans="1:12">
      <c r="A42" s="208"/>
      <c r="B42" s="208"/>
      <c r="C42" s="208"/>
      <c r="D42" s="209"/>
      <c r="E42" s="210"/>
      <c r="F42" s="210"/>
      <c r="G42" s="211"/>
      <c r="H42" s="183"/>
      <c r="I42" s="183"/>
      <c r="J42" s="183"/>
      <c r="K42" s="183"/>
      <c r="L42" s="218"/>
    </row>
    <row r="43" ht="14.25" spans="1:12">
      <c r="A43" s="180" t="s">
        <v>132</v>
      </c>
      <c r="B43" s="180" t="s">
        <v>124</v>
      </c>
      <c r="C43" s="180" t="s">
        <v>108</v>
      </c>
      <c r="D43" s="180" t="s">
        <v>109</v>
      </c>
      <c r="E43" s="180" t="s">
        <v>110</v>
      </c>
      <c r="F43" s="180" t="s">
        <v>111</v>
      </c>
      <c r="G43" s="181" t="s">
        <v>112</v>
      </c>
      <c r="H43" s="183"/>
      <c r="I43" s="183"/>
      <c r="J43" s="183"/>
      <c r="K43" s="183"/>
      <c r="L43" s="218"/>
    </row>
    <row r="44" ht="14.25" spans="1:12">
      <c r="A44" s="188" t="s">
        <v>133</v>
      </c>
      <c r="B44" s="188">
        <v>56.99</v>
      </c>
      <c r="C44" s="188">
        <v>1</v>
      </c>
      <c r="D44" s="188">
        <v>977</v>
      </c>
      <c r="E44" s="188">
        <v>55679.23</v>
      </c>
      <c r="F44" s="189">
        <v>0.0343300888998208</v>
      </c>
      <c r="G44" s="189">
        <v>0.0246793824170564</v>
      </c>
      <c r="H44" s="183"/>
      <c r="I44" s="183"/>
      <c r="J44" s="183"/>
      <c r="K44" s="183"/>
      <c r="L44" s="218"/>
    </row>
    <row r="45" ht="14.25" spans="1:12">
      <c r="A45" s="188" t="s">
        <v>134</v>
      </c>
      <c r="B45" s="188">
        <v>59.99</v>
      </c>
      <c r="C45" s="188">
        <v>1</v>
      </c>
      <c r="D45" s="188">
        <v>649</v>
      </c>
      <c r="E45" s="188">
        <v>38933.51</v>
      </c>
      <c r="F45" s="189">
        <v>0.0228047366386732</v>
      </c>
      <c r="G45" s="189">
        <v>0.017256973239901</v>
      </c>
      <c r="H45" s="183"/>
      <c r="I45" s="183"/>
      <c r="J45" s="183"/>
      <c r="K45" s="183"/>
      <c r="L45" s="218"/>
    </row>
    <row r="46" ht="14.25" spans="1:12">
      <c r="A46" s="188" t="s">
        <v>135</v>
      </c>
      <c r="B46" s="188">
        <v>58.045</v>
      </c>
      <c r="C46" s="188">
        <v>6</v>
      </c>
      <c r="D46" s="188">
        <v>2701</v>
      </c>
      <c r="E46" s="188">
        <v>136530.5804</v>
      </c>
      <c r="F46" s="189">
        <v>0.0949084648090235</v>
      </c>
      <c r="G46" s="189">
        <v>0.0605161099626247</v>
      </c>
      <c r="H46" s="183"/>
      <c r="I46" s="183"/>
      <c r="J46" s="183"/>
      <c r="K46" s="183"/>
      <c r="L46" s="218"/>
    </row>
    <row r="47" ht="14.25" spans="1:12">
      <c r="A47" s="188" t="s">
        <v>136</v>
      </c>
      <c r="B47" s="188">
        <v>111.561428571429</v>
      </c>
      <c r="C47" s="188">
        <v>7</v>
      </c>
      <c r="D47" s="188">
        <v>11798</v>
      </c>
      <c r="E47" s="188">
        <v>681344.05</v>
      </c>
      <c r="F47" s="189">
        <v>0.414561298710426</v>
      </c>
      <c r="G47" s="189">
        <v>0.302000411419771</v>
      </c>
      <c r="H47" s="183"/>
      <c r="I47" s="183"/>
      <c r="J47" s="183"/>
      <c r="K47" s="183"/>
      <c r="L47" s="218"/>
    </row>
    <row r="48" ht="14.25" spans="1:12">
      <c r="A48" s="184" t="s">
        <v>137</v>
      </c>
      <c r="B48" s="188">
        <v>92.3269230769231</v>
      </c>
      <c r="C48" s="188">
        <v>13</v>
      </c>
      <c r="D48" s="188">
        <v>3459</v>
      </c>
      <c r="E48" s="188">
        <v>240204.6921</v>
      </c>
      <c r="F48" s="189">
        <v>0.121543272778383</v>
      </c>
      <c r="G48" s="189">
        <v>0.106468847624279</v>
      </c>
      <c r="H48" s="183"/>
      <c r="I48" s="183"/>
      <c r="J48" s="183"/>
      <c r="K48" s="183"/>
      <c r="L48" s="218"/>
    </row>
    <row r="49" ht="14.25" spans="1:12">
      <c r="A49" s="184" t="s">
        <v>138</v>
      </c>
      <c r="B49" s="188">
        <v>126.401666666667</v>
      </c>
      <c r="C49" s="188">
        <v>18</v>
      </c>
      <c r="D49" s="188">
        <v>3090</v>
      </c>
      <c r="E49" s="188">
        <v>394389.6752</v>
      </c>
      <c r="F49" s="189">
        <v>0.108577251484592</v>
      </c>
      <c r="G49" s="189">
        <v>0.174810133250756</v>
      </c>
      <c r="H49" s="183"/>
      <c r="I49" s="183"/>
      <c r="J49" s="183"/>
      <c r="K49" s="183"/>
      <c r="L49" s="218"/>
    </row>
    <row r="50" ht="14.25" spans="1:12">
      <c r="A50" s="188" t="s">
        <v>139</v>
      </c>
      <c r="B50" s="188">
        <v>104.415714285714</v>
      </c>
      <c r="C50" s="188">
        <v>7</v>
      </c>
      <c r="D50" s="188">
        <v>2174</v>
      </c>
      <c r="E50" s="188">
        <v>268891.5606</v>
      </c>
      <c r="F50" s="189">
        <v>0.0763905969991918</v>
      </c>
      <c r="G50" s="189">
        <v>0.119184077307939</v>
      </c>
      <c r="H50" s="183"/>
      <c r="I50" s="183"/>
      <c r="J50" s="183"/>
      <c r="K50" s="183"/>
      <c r="L50" s="218"/>
    </row>
    <row r="51" ht="14.25" spans="1:12">
      <c r="A51" s="188" t="s">
        <v>140</v>
      </c>
      <c r="B51" s="188">
        <v>118.313333333333</v>
      </c>
      <c r="C51" s="188">
        <v>6</v>
      </c>
      <c r="D51" s="188">
        <v>1781</v>
      </c>
      <c r="E51" s="188">
        <v>212704.389</v>
      </c>
      <c r="F51" s="189">
        <v>0.062581257247268</v>
      </c>
      <c r="G51" s="189">
        <v>0.0942795537567121</v>
      </c>
      <c r="H51" s="183"/>
      <c r="I51" s="183"/>
      <c r="J51" s="183"/>
      <c r="K51" s="183"/>
      <c r="L51" s="218"/>
    </row>
    <row r="52" ht="14.25" spans="1:12">
      <c r="A52" s="188" t="s">
        <v>141</v>
      </c>
      <c r="B52" s="212">
        <v>121.9825</v>
      </c>
      <c r="C52" s="212">
        <v>4</v>
      </c>
      <c r="D52" s="212">
        <v>1830</v>
      </c>
      <c r="E52" s="212">
        <v>227425.365</v>
      </c>
      <c r="F52" s="213">
        <v>0.0643030324326224</v>
      </c>
      <c r="G52" s="213">
        <v>0.100804511020961</v>
      </c>
      <c r="H52" s="183"/>
      <c r="I52" s="183"/>
      <c r="J52" s="183"/>
      <c r="K52" s="183"/>
      <c r="L52" s="218"/>
    </row>
    <row r="53" ht="14.25" spans="1:12">
      <c r="A53" s="188" t="s">
        <v>104</v>
      </c>
      <c r="B53" s="214">
        <v>105.561587301587</v>
      </c>
      <c r="C53" s="214">
        <v>63</v>
      </c>
      <c r="D53" s="214">
        <v>28459</v>
      </c>
      <c r="E53" s="214">
        <v>2256103.0523</v>
      </c>
      <c r="F53" s="215">
        <v>1</v>
      </c>
      <c r="G53" s="215">
        <v>1</v>
      </c>
      <c r="H53" s="183"/>
      <c r="I53" s="183"/>
      <c r="J53" s="183"/>
      <c r="K53" s="183"/>
      <c r="L53" s="218"/>
    </row>
    <row r="54" ht="15" spans="1:12">
      <c r="A54" s="216"/>
      <c r="B54" s="216"/>
      <c r="C54" s="216"/>
      <c r="D54" s="216"/>
      <c r="E54" s="216"/>
      <c r="F54" s="216"/>
      <c r="G54" s="217"/>
      <c r="H54" s="183"/>
      <c r="I54" s="183"/>
      <c r="J54" s="183"/>
      <c r="K54" s="183"/>
      <c r="L54" s="218"/>
    </row>
    <row r="55" ht="14.25" spans="1:12">
      <c r="A55" s="180" t="s">
        <v>142</v>
      </c>
      <c r="B55" s="180" t="s">
        <v>124</v>
      </c>
      <c r="C55" s="180" t="s">
        <v>108</v>
      </c>
      <c r="D55" s="180" t="s">
        <v>109</v>
      </c>
      <c r="E55" s="180" t="s">
        <v>110</v>
      </c>
      <c r="F55" s="180" t="s">
        <v>111</v>
      </c>
      <c r="G55" s="181" t="s">
        <v>112</v>
      </c>
      <c r="H55" s="183"/>
      <c r="I55" s="183"/>
      <c r="J55" s="183"/>
      <c r="K55" s="183"/>
      <c r="L55" s="218"/>
    </row>
    <row r="56" ht="14.25" spans="1:12">
      <c r="A56" s="188" t="s">
        <v>27</v>
      </c>
      <c r="B56" s="188">
        <v>48.49</v>
      </c>
      <c r="C56" s="188">
        <v>2</v>
      </c>
      <c r="D56" s="188">
        <v>10281</v>
      </c>
      <c r="E56" s="188">
        <v>483368.22</v>
      </c>
      <c r="F56" s="189">
        <v>0.361256544502618</v>
      </c>
      <c r="G56" s="189">
        <v>0.21424917603264</v>
      </c>
      <c r="H56" s="183"/>
      <c r="I56" s="183"/>
      <c r="J56" s="183"/>
      <c r="K56" s="183"/>
      <c r="L56" s="218"/>
    </row>
    <row r="57" ht="14.25" spans="1:12">
      <c r="A57" s="188" t="s">
        <v>143</v>
      </c>
      <c r="B57" s="188">
        <v>82.985</v>
      </c>
      <c r="C57" s="188">
        <v>2</v>
      </c>
      <c r="D57" s="188">
        <v>2305</v>
      </c>
      <c r="E57" s="188">
        <v>119029.19</v>
      </c>
      <c r="F57" s="189">
        <v>0.0809937102498331</v>
      </c>
      <c r="G57" s="189">
        <v>0.0527587558018039</v>
      </c>
      <c r="H57" s="183"/>
      <c r="I57" s="183"/>
      <c r="J57" s="183"/>
      <c r="K57" s="183"/>
      <c r="L57" s="218"/>
    </row>
    <row r="58" ht="14.25" spans="1:12">
      <c r="A58" s="184" t="s">
        <v>144</v>
      </c>
      <c r="B58" s="184">
        <v>110.308235294118</v>
      </c>
      <c r="C58" s="184">
        <v>17</v>
      </c>
      <c r="D58" s="184">
        <v>5041</v>
      </c>
      <c r="E58" s="184">
        <v>561312.0621</v>
      </c>
      <c r="F58" s="185">
        <v>0.177132014476967</v>
      </c>
      <c r="G58" s="185">
        <v>0.24879717330632</v>
      </c>
      <c r="H58" s="183"/>
      <c r="I58" s="183"/>
      <c r="J58" s="183"/>
      <c r="K58" s="183"/>
      <c r="L58" s="218"/>
    </row>
    <row r="59" ht="14.25" spans="1:12">
      <c r="A59" s="184" t="s">
        <v>145</v>
      </c>
      <c r="B59" s="184">
        <v>108.587777777778</v>
      </c>
      <c r="C59" s="184">
        <v>27</v>
      </c>
      <c r="D59" s="184">
        <v>6629</v>
      </c>
      <c r="E59" s="184">
        <v>610463.8914</v>
      </c>
      <c r="F59" s="185">
        <v>0.232931585790084</v>
      </c>
      <c r="G59" s="185">
        <v>0.270583336509234</v>
      </c>
      <c r="H59" s="183"/>
      <c r="I59" s="183"/>
      <c r="J59" s="183"/>
      <c r="K59" s="183"/>
      <c r="L59" s="218"/>
    </row>
    <row r="60" ht="14.25" spans="1:12">
      <c r="A60" s="188" t="s">
        <v>146</v>
      </c>
      <c r="B60" s="188">
        <v>72.115</v>
      </c>
      <c r="C60" s="188">
        <v>4</v>
      </c>
      <c r="D60" s="188">
        <v>905</v>
      </c>
      <c r="E60" s="188">
        <v>67865.4476</v>
      </c>
      <c r="F60" s="189">
        <v>0.0318001335254225</v>
      </c>
      <c r="G60" s="189">
        <v>0.030080827881871</v>
      </c>
      <c r="H60" s="183"/>
      <c r="I60" s="183"/>
      <c r="J60" s="183"/>
      <c r="K60" s="183"/>
      <c r="L60" s="218"/>
    </row>
    <row r="61" ht="14.25" spans="1:12">
      <c r="A61" s="188" t="s">
        <v>147</v>
      </c>
      <c r="B61" s="188">
        <v>107.187</v>
      </c>
      <c r="C61" s="188">
        <v>10</v>
      </c>
      <c r="D61" s="188">
        <v>3065</v>
      </c>
      <c r="E61" s="188">
        <v>362806.5712</v>
      </c>
      <c r="F61" s="189">
        <v>0.10769879475737</v>
      </c>
      <c r="G61" s="189">
        <v>0.160811169875478</v>
      </c>
      <c r="H61" s="183"/>
      <c r="I61" s="183"/>
      <c r="J61" s="183"/>
      <c r="K61" s="183"/>
      <c r="L61" s="218"/>
    </row>
    <row r="62" ht="14.25" spans="1:12">
      <c r="A62" s="188" t="s">
        <v>148</v>
      </c>
      <c r="B62" s="188">
        <v>219.99</v>
      </c>
      <c r="C62" s="188">
        <v>1</v>
      </c>
      <c r="D62" s="188">
        <v>233</v>
      </c>
      <c r="E62" s="188">
        <v>51257.67</v>
      </c>
      <c r="F62" s="189">
        <v>0.00818721669770547</v>
      </c>
      <c r="G62" s="189">
        <v>0.0227195605926533</v>
      </c>
      <c r="H62" s="183"/>
      <c r="I62" s="183"/>
      <c r="J62" s="183"/>
      <c r="K62" s="183"/>
      <c r="L62" s="218"/>
    </row>
    <row r="63" ht="14.25" spans="1:12">
      <c r="A63" s="188" t="s">
        <v>104</v>
      </c>
      <c r="B63" s="188">
        <v>105.561587301587</v>
      </c>
      <c r="C63" s="188">
        <v>63</v>
      </c>
      <c r="D63" s="188">
        <v>28459</v>
      </c>
      <c r="E63" s="188">
        <v>2256103.0523</v>
      </c>
      <c r="F63" s="189">
        <v>1</v>
      </c>
      <c r="G63" s="189">
        <v>1</v>
      </c>
      <c r="H63" s="183"/>
      <c r="I63" s="183"/>
      <c r="J63" s="183"/>
      <c r="K63" s="183"/>
      <c r="L63" s="218"/>
    </row>
    <row r="64" ht="14.25" spans="8:12">
      <c r="H64" s="183"/>
      <c r="I64" s="183"/>
      <c r="J64" s="183"/>
      <c r="K64" s="183"/>
      <c r="L64" s="218"/>
    </row>
    <row r="65" ht="15" spans="1:12">
      <c r="A65" s="216"/>
      <c r="B65" s="216"/>
      <c r="C65" s="216"/>
      <c r="D65" s="216"/>
      <c r="E65" s="216"/>
      <c r="F65" s="216"/>
      <c r="G65" s="217"/>
      <c r="H65" s="183"/>
      <c r="I65" s="183"/>
      <c r="J65" s="183"/>
      <c r="K65" s="183"/>
      <c r="L65" s="218"/>
    </row>
    <row r="66" ht="15" spans="1:12">
      <c r="A66" s="219" t="s">
        <v>149</v>
      </c>
      <c r="B66" s="219" t="s">
        <v>108</v>
      </c>
      <c r="C66" s="219" t="s">
        <v>109</v>
      </c>
      <c r="D66" s="219" t="s">
        <v>110</v>
      </c>
      <c r="E66" s="219" t="s">
        <v>111</v>
      </c>
      <c r="F66" s="219" t="s">
        <v>112</v>
      </c>
      <c r="G66" s="220"/>
      <c r="H66" s="183"/>
      <c r="I66" s="183"/>
      <c r="J66" s="183"/>
      <c r="K66" s="183"/>
      <c r="L66" s="218"/>
    </row>
    <row r="67" ht="14.25" spans="1:12">
      <c r="A67" t="s">
        <v>150</v>
      </c>
      <c r="B67">
        <v>5</v>
      </c>
      <c r="C67">
        <v>495</v>
      </c>
      <c r="D67">
        <v>69608.07</v>
      </c>
      <c r="E67" s="221">
        <v>0.017393443198988</v>
      </c>
      <c r="F67" s="221">
        <v>0.0308532316061705</v>
      </c>
      <c r="H67" s="183"/>
      <c r="I67" s="183"/>
      <c r="J67" s="183"/>
      <c r="K67" s="183"/>
      <c r="L67" s="218"/>
    </row>
    <row r="68" ht="14.25" spans="1:12">
      <c r="A68" t="s">
        <v>151</v>
      </c>
      <c r="B68">
        <v>3</v>
      </c>
      <c r="C68">
        <v>2685</v>
      </c>
      <c r="D68">
        <v>129816.15</v>
      </c>
      <c r="E68" s="221">
        <v>0.0943462525036017</v>
      </c>
      <c r="F68" s="221">
        <v>0.057539991299448</v>
      </c>
      <c r="H68" s="183"/>
      <c r="I68" s="183"/>
      <c r="J68" s="183"/>
      <c r="K68" s="183"/>
      <c r="L68" s="218"/>
    </row>
    <row r="69" ht="14.25" spans="1:12">
      <c r="A69" t="s">
        <v>152</v>
      </c>
      <c r="B69">
        <v>1</v>
      </c>
      <c r="C69">
        <v>88</v>
      </c>
      <c r="D69">
        <v>4399.12</v>
      </c>
      <c r="E69" s="221">
        <v>0.00309216767982009</v>
      </c>
      <c r="F69" s="221">
        <v>0.00194987547023408</v>
      </c>
      <c r="H69" s="183"/>
      <c r="I69" s="183"/>
      <c r="J69" s="183"/>
      <c r="K69" s="183"/>
      <c r="L69" s="218"/>
    </row>
    <row r="70" ht="14.25" spans="1:12">
      <c r="A70" t="s">
        <v>153</v>
      </c>
      <c r="B70">
        <v>1</v>
      </c>
      <c r="C70">
        <v>112</v>
      </c>
      <c r="D70">
        <v>5822.8804</v>
      </c>
      <c r="E70" s="221">
        <v>0.00393548613795284</v>
      </c>
      <c r="F70" s="221">
        <v>0.00258094611151021</v>
      </c>
      <c r="H70" s="183"/>
      <c r="I70" s="183"/>
      <c r="J70" s="183"/>
      <c r="K70" s="183"/>
      <c r="L70" s="218"/>
    </row>
    <row r="71" ht="14.25" spans="1:12">
      <c r="A71" s="222" t="s">
        <v>154</v>
      </c>
      <c r="B71" s="222">
        <v>43</v>
      </c>
      <c r="C71" s="222">
        <v>10844</v>
      </c>
      <c r="D71" s="222">
        <v>1360243.9606</v>
      </c>
      <c r="E71" s="223">
        <v>0.381039389999649</v>
      </c>
      <c r="F71" s="223">
        <v>0.602917477201802</v>
      </c>
      <c r="H71" s="183"/>
      <c r="I71" s="183"/>
      <c r="J71" s="183"/>
      <c r="K71" s="183"/>
      <c r="L71" s="218"/>
    </row>
    <row r="72" ht="14.25" spans="1:12">
      <c r="A72" s="222" t="s">
        <v>155</v>
      </c>
      <c r="B72" s="222">
        <v>10</v>
      </c>
      <c r="C72" s="222">
        <v>14235</v>
      </c>
      <c r="D72" s="222">
        <v>686212.8713</v>
      </c>
      <c r="E72" s="223">
        <v>0.500193260479989</v>
      </c>
      <c r="F72" s="223">
        <v>0.304158478310836</v>
      </c>
      <c r="H72" s="183"/>
      <c r="I72" s="183"/>
      <c r="J72" s="183"/>
      <c r="K72" s="183"/>
      <c r="L72" s="218"/>
    </row>
    <row r="73" ht="14.25" spans="1:12">
      <c r="A73" t="s">
        <v>104</v>
      </c>
      <c r="B73">
        <v>63</v>
      </c>
      <c r="C73">
        <v>28459</v>
      </c>
      <c r="D73">
        <v>2256103.0523</v>
      </c>
      <c r="E73" s="221">
        <v>1</v>
      </c>
      <c r="F73" s="221">
        <v>1</v>
      </c>
      <c r="H73" s="183"/>
      <c r="I73" s="183"/>
      <c r="J73" s="183"/>
      <c r="K73" s="183"/>
      <c r="L73" s="218"/>
    </row>
    <row r="74" spans="8:11">
      <c r="H74" s="183"/>
      <c r="I74" s="183"/>
      <c r="J74" s="183"/>
      <c r="K74" s="183"/>
    </row>
    <row r="75" ht="14.25" spans="1:11">
      <c r="A75" s="224" t="s">
        <v>156</v>
      </c>
      <c r="B75" s="224"/>
      <c r="C75" s="224"/>
      <c r="D75" s="225"/>
      <c r="E75" s="225"/>
      <c r="F75" s="225"/>
      <c r="G75" s="225"/>
      <c r="H75" s="226"/>
      <c r="I75" s="226"/>
      <c r="J75" s="226"/>
      <c r="K75" s="226"/>
    </row>
    <row r="76" ht="14.25" spans="1:11">
      <c r="A76" s="227"/>
      <c r="B76" s="227"/>
      <c r="C76" s="227" t="s">
        <v>157</v>
      </c>
      <c r="D76" s="227" t="s">
        <v>158</v>
      </c>
      <c r="E76" s="227" t="s">
        <v>159</v>
      </c>
      <c r="F76" s="227" t="s">
        <v>160</v>
      </c>
      <c r="G76" s="227" t="s">
        <v>161</v>
      </c>
      <c r="H76" s="228" t="s">
        <v>162</v>
      </c>
      <c r="I76" s="238" t="s">
        <v>163</v>
      </c>
      <c r="J76" s="238"/>
      <c r="K76" s="238"/>
    </row>
    <row r="77" ht="60" customHeight="1" spans="1:16">
      <c r="A77" s="180" t="s">
        <v>164</v>
      </c>
      <c r="B77" s="180"/>
      <c r="C77" s="11"/>
      <c r="D77" s="11"/>
      <c r="E77" s="11"/>
      <c r="F77" s="11"/>
      <c r="G77" s="11"/>
      <c r="H77" s="228"/>
      <c r="I77" s="238"/>
      <c r="J77" s="238"/>
      <c r="K77" s="238"/>
      <c r="M77" s="11"/>
      <c r="N77" s="255"/>
      <c r="O77" s="255"/>
      <c r="P77" s="255"/>
    </row>
    <row r="78" ht="14.25" spans="1:16">
      <c r="A78" s="180" t="s">
        <v>165</v>
      </c>
      <c r="B78" s="180"/>
      <c r="C78" s="11" t="s">
        <v>166</v>
      </c>
      <c r="D78" s="229" t="s">
        <v>167</v>
      </c>
      <c r="E78" s="11" t="s">
        <v>168</v>
      </c>
      <c r="F78" s="11" t="s">
        <v>169</v>
      </c>
      <c r="G78" s="11" t="s">
        <v>170</v>
      </c>
      <c r="H78" s="230"/>
      <c r="I78" s="238"/>
      <c r="J78" s="238"/>
      <c r="K78" s="238"/>
      <c r="N78" s="255"/>
      <c r="O78" s="255"/>
      <c r="P78" s="255"/>
    </row>
    <row r="79" ht="14.25" spans="1:16">
      <c r="A79" s="180" t="s">
        <v>171</v>
      </c>
      <c r="B79" s="180"/>
      <c r="C79" s="227" t="s">
        <v>172</v>
      </c>
      <c r="D79" s="227" t="s">
        <v>172</v>
      </c>
      <c r="E79" s="227" t="s">
        <v>173</v>
      </c>
      <c r="F79" s="227" t="s">
        <v>174</v>
      </c>
      <c r="G79" s="227" t="s">
        <v>172</v>
      </c>
      <c r="H79" s="230"/>
      <c r="I79" s="238"/>
      <c r="J79" s="238"/>
      <c r="K79" s="238"/>
      <c r="N79" s="255"/>
      <c r="O79" s="255"/>
      <c r="P79" s="255"/>
    </row>
    <row r="80" ht="78" customHeight="1" spans="1:16">
      <c r="A80" s="180" t="s">
        <v>175</v>
      </c>
      <c r="B80" s="180" t="s">
        <v>176</v>
      </c>
      <c r="C80" s="231"/>
      <c r="D80" s="231"/>
      <c r="E80" s="231"/>
      <c r="F80" s="231"/>
      <c r="G80" s="231"/>
      <c r="H80" s="228"/>
      <c r="I80" s="238"/>
      <c r="J80" s="238"/>
      <c r="K80" s="238"/>
      <c r="N80" s="255"/>
      <c r="O80" s="255"/>
      <c r="P80" s="255"/>
    </row>
    <row r="81" ht="14.25" spans="1:16">
      <c r="A81" s="180"/>
      <c r="B81" s="180" t="s">
        <v>109</v>
      </c>
      <c r="C81" s="227">
        <v>836</v>
      </c>
      <c r="D81" s="227">
        <v>735</v>
      </c>
      <c r="E81" s="227">
        <v>337</v>
      </c>
      <c r="F81" s="227">
        <v>140</v>
      </c>
      <c r="G81" s="227">
        <v>104</v>
      </c>
      <c r="H81" s="228"/>
      <c r="I81" s="238"/>
      <c r="J81" s="238"/>
      <c r="K81" s="238"/>
      <c r="N81" s="255"/>
      <c r="O81" s="255"/>
      <c r="P81" s="255"/>
    </row>
    <row r="82" ht="14.25" spans="1:16">
      <c r="A82" s="180"/>
      <c r="B82" s="180" t="s">
        <v>177</v>
      </c>
      <c r="C82" s="232" t="s">
        <v>178</v>
      </c>
      <c r="D82" s="233" t="s">
        <v>179</v>
      </c>
      <c r="E82" s="234" t="s">
        <v>180</v>
      </c>
      <c r="F82" s="235" t="s">
        <v>181</v>
      </c>
      <c r="G82" s="235" t="s">
        <v>182</v>
      </c>
      <c r="H82" s="228"/>
      <c r="I82" s="238"/>
      <c r="J82" s="238"/>
      <c r="K82" s="238"/>
      <c r="N82" s="255"/>
      <c r="O82" s="255"/>
      <c r="P82" s="255"/>
    </row>
    <row r="83" ht="14.25" spans="1:16">
      <c r="A83" s="180"/>
      <c r="B83" s="180" t="s">
        <v>183</v>
      </c>
      <c r="C83" s="227">
        <v>17.4</v>
      </c>
      <c r="D83" s="227">
        <v>17.3</v>
      </c>
      <c r="E83" s="227">
        <v>17.41</v>
      </c>
      <c r="F83" s="227">
        <v>17.4</v>
      </c>
      <c r="G83" s="227">
        <v>17.03</v>
      </c>
      <c r="H83" s="228"/>
      <c r="I83" s="238"/>
      <c r="J83" s="238"/>
      <c r="K83" s="238"/>
      <c r="N83" s="255"/>
      <c r="O83" s="255"/>
      <c r="P83" s="255"/>
    </row>
    <row r="84" ht="14.25" spans="1:16">
      <c r="A84" s="180"/>
      <c r="B84" s="180" t="s">
        <v>184</v>
      </c>
      <c r="C84" s="232" t="s">
        <v>185</v>
      </c>
      <c r="D84" s="235" t="s">
        <v>186</v>
      </c>
      <c r="E84" s="236" t="s">
        <v>187</v>
      </c>
      <c r="F84" s="235" t="s">
        <v>188</v>
      </c>
      <c r="G84" s="235" t="s">
        <v>189</v>
      </c>
      <c r="H84" s="228"/>
      <c r="I84" s="238"/>
      <c r="J84" s="238"/>
      <c r="K84" s="238"/>
      <c r="N84" s="255"/>
      <c r="O84" s="255"/>
      <c r="P84" s="255"/>
    </row>
    <row r="85" ht="14.25" spans="1:16">
      <c r="A85" s="180"/>
      <c r="B85" s="180" t="s">
        <v>190</v>
      </c>
      <c r="C85" s="232" t="s">
        <v>191</v>
      </c>
      <c r="D85" s="232" t="s">
        <v>191</v>
      </c>
      <c r="E85" s="232" t="s">
        <v>191</v>
      </c>
      <c r="F85" s="232" t="s">
        <v>192</v>
      </c>
      <c r="G85" s="232" t="s">
        <v>192</v>
      </c>
      <c r="H85" s="228"/>
      <c r="I85" s="238"/>
      <c r="J85" s="238"/>
      <c r="K85" s="238"/>
      <c r="N85" s="255"/>
      <c r="O85" s="255"/>
      <c r="P85" s="255"/>
    </row>
    <row r="86" ht="67" customHeight="1" spans="1:16">
      <c r="A86" s="180"/>
      <c r="B86" s="180" t="s">
        <v>193</v>
      </c>
      <c r="C86" s="231"/>
      <c r="D86" s="231"/>
      <c r="E86" s="231"/>
      <c r="F86" s="231"/>
      <c r="G86" s="231"/>
      <c r="H86" s="228"/>
      <c r="I86" s="238"/>
      <c r="J86" s="238"/>
      <c r="K86" s="238"/>
      <c r="N86" s="255"/>
      <c r="O86" s="255"/>
      <c r="P86" s="255"/>
    </row>
    <row r="87" ht="28.5" spans="1:16">
      <c r="A87" s="180"/>
      <c r="B87" s="180" t="s">
        <v>194</v>
      </c>
      <c r="C87" s="237" t="s">
        <v>195</v>
      </c>
      <c r="D87" s="237" t="s">
        <v>27</v>
      </c>
      <c r="E87" s="237" t="s">
        <v>27</v>
      </c>
      <c r="F87" s="237" t="s">
        <v>27</v>
      </c>
      <c r="G87" s="237" t="s">
        <v>27</v>
      </c>
      <c r="H87" s="228"/>
      <c r="I87" s="238"/>
      <c r="J87" s="238"/>
      <c r="K87" s="238"/>
      <c r="N87" s="255"/>
      <c r="O87" s="255"/>
      <c r="P87" s="255"/>
    </row>
    <row r="88" ht="53" customHeight="1" spans="1:16">
      <c r="A88" s="180"/>
      <c r="B88" s="180"/>
      <c r="C88" s="237"/>
      <c r="D88" s="237"/>
      <c r="E88" s="237"/>
      <c r="F88" s="238"/>
      <c r="G88" s="238"/>
      <c r="H88" s="228"/>
      <c r="I88" s="238"/>
      <c r="J88" s="238"/>
      <c r="K88" s="238"/>
      <c r="N88" s="255"/>
      <c r="O88" s="255"/>
      <c r="P88" s="255"/>
    </row>
    <row r="89" ht="24" customHeight="1" spans="1:16">
      <c r="A89" s="180" t="s">
        <v>196</v>
      </c>
      <c r="B89" s="180" t="s">
        <v>197</v>
      </c>
      <c r="C89" s="237" t="s">
        <v>198</v>
      </c>
      <c r="D89" s="237" t="s">
        <v>198</v>
      </c>
      <c r="E89" s="237" t="s">
        <v>198</v>
      </c>
      <c r="F89" s="237" t="s">
        <v>198</v>
      </c>
      <c r="G89" s="237" t="s">
        <v>198</v>
      </c>
      <c r="H89" s="228"/>
      <c r="I89" s="238"/>
      <c r="J89" s="238"/>
      <c r="K89" s="238"/>
      <c r="N89" s="255"/>
      <c r="O89" s="255"/>
      <c r="P89" s="255"/>
    </row>
    <row r="90" ht="117" customHeight="1" spans="1:16">
      <c r="A90" s="180"/>
      <c r="B90" s="180" t="s">
        <v>199</v>
      </c>
      <c r="C90" s="239" t="s">
        <v>200</v>
      </c>
      <c r="D90" s="240" t="s">
        <v>201</v>
      </c>
      <c r="E90" s="239" t="s">
        <v>202</v>
      </c>
      <c r="F90" s="239" t="s">
        <v>203</v>
      </c>
      <c r="G90" s="240" t="s">
        <v>204</v>
      </c>
      <c r="H90" s="239"/>
      <c r="I90" s="238"/>
      <c r="J90" s="238"/>
      <c r="K90" s="238"/>
      <c r="N90" s="255"/>
      <c r="O90" s="255"/>
      <c r="P90" s="255"/>
    </row>
    <row r="91" ht="42.75" spans="1:16">
      <c r="A91" s="180"/>
      <c r="B91" s="180" t="s">
        <v>205</v>
      </c>
      <c r="C91" s="237" t="s">
        <v>206</v>
      </c>
      <c r="D91" s="237" t="s">
        <v>207</v>
      </c>
      <c r="E91" s="237" t="s">
        <v>208</v>
      </c>
      <c r="F91" s="237" t="s">
        <v>209</v>
      </c>
      <c r="G91" s="238" t="s">
        <v>210</v>
      </c>
      <c r="H91" s="228"/>
      <c r="I91" s="238"/>
      <c r="J91" s="238"/>
      <c r="K91" s="238"/>
      <c r="N91" s="255"/>
      <c r="O91" s="255"/>
      <c r="P91" s="255"/>
    </row>
    <row r="92" ht="14.25" spans="1:16">
      <c r="A92" s="180" t="s">
        <v>211</v>
      </c>
      <c r="B92" s="180" t="s">
        <v>212</v>
      </c>
      <c r="C92" s="227" t="s">
        <v>213</v>
      </c>
      <c r="D92" s="227" t="s">
        <v>214</v>
      </c>
      <c r="E92" s="227" t="s">
        <v>214</v>
      </c>
      <c r="F92" s="227" t="s">
        <v>213</v>
      </c>
      <c r="G92" s="227" t="s">
        <v>213</v>
      </c>
      <c r="H92" s="227"/>
      <c r="I92" s="238"/>
      <c r="J92" s="238"/>
      <c r="K92" s="238"/>
      <c r="N92" s="255"/>
      <c r="O92" s="255"/>
      <c r="P92" s="255"/>
    </row>
    <row r="93" ht="14.25" spans="1:16">
      <c r="A93" s="180"/>
      <c r="B93" s="180" t="s">
        <v>215</v>
      </c>
      <c r="C93" s="227" t="s">
        <v>216</v>
      </c>
      <c r="D93" s="227" t="s">
        <v>216</v>
      </c>
      <c r="E93" s="227" t="s">
        <v>216</v>
      </c>
      <c r="F93" s="227" t="s">
        <v>216</v>
      </c>
      <c r="G93" s="227" t="s">
        <v>216</v>
      </c>
      <c r="H93" s="227"/>
      <c r="I93" s="238"/>
      <c r="J93" s="238"/>
      <c r="K93" s="238"/>
      <c r="N93" s="255"/>
      <c r="O93" s="255"/>
      <c r="P93" s="255"/>
    </row>
    <row r="94" ht="14.25" spans="1:16">
      <c r="A94" s="180"/>
      <c r="B94" s="180" t="s">
        <v>125</v>
      </c>
      <c r="C94" s="227" t="s">
        <v>217</v>
      </c>
      <c r="D94" s="227" t="s">
        <v>217</v>
      </c>
      <c r="E94" s="227" t="s">
        <v>217</v>
      </c>
      <c r="F94" s="227" t="s">
        <v>217</v>
      </c>
      <c r="G94" s="227" t="s">
        <v>217</v>
      </c>
      <c r="H94" s="227"/>
      <c r="I94" s="238"/>
      <c r="J94" s="238"/>
      <c r="K94" s="238"/>
      <c r="N94" s="255"/>
      <c r="O94" s="255"/>
      <c r="P94" s="255"/>
    </row>
    <row r="95" ht="14.25" spans="1:16">
      <c r="A95" s="180"/>
      <c r="B95" s="180" t="s">
        <v>149</v>
      </c>
      <c r="C95" s="227" t="s">
        <v>155</v>
      </c>
      <c r="D95" s="227" t="s">
        <v>155</v>
      </c>
      <c r="E95" s="227" t="s">
        <v>155</v>
      </c>
      <c r="F95" s="227" t="s">
        <v>155</v>
      </c>
      <c r="G95" s="227" t="s">
        <v>150</v>
      </c>
      <c r="H95" s="227"/>
      <c r="I95" s="256"/>
      <c r="J95" s="256"/>
      <c r="K95" s="256"/>
      <c r="N95" s="255"/>
      <c r="O95" s="255"/>
      <c r="P95" s="255"/>
    </row>
    <row r="96" ht="15" spans="1:12">
      <c r="A96" s="216"/>
      <c r="B96" s="180" t="s">
        <v>218</v>
      </c>
      <c r="C96" s="241" t="s">
        <v>219</v>
      </c>
      <c r="D96" s="241" t="s">
        <v>219</v>
      </c>
      <c r="E96" s="241" t="s">
        <v>219</v>
      </c>
      <c r="F96" s="241" t="s">
        <v>219</v>
      </c>
      <c r="G96" s="241" t="s">
        <v>219</v>
      </c>
      <c r="H96" s="242"/>
      <c r="I96" s="216"/>
      <c r="J96" s="216"/>
      <c r="K96" s="216"/>
      <c r="L96" s="177"/>
    </row>
    <row r="97" ht="15" spans="1:12">
      <c r="A97" s="216" t="s">
        <v>220</v>
      </c>
      <c r="B97" s="216"/>
      <c r="C97" s="216"/>
      <c r="D97" s="242"/>
      <c r="E97" s="242"/>
      <c r="F97" s="242"/>
      <c r="G97" s="242"/>
      <c r="H97" s="242"/>
      <c r="I97" s="216"/>
      <c r="J97" s="216"/>
      <c r="K97" s="216"/>
      <c r="L97" s="257"/>
    </row>
    <row r="98" ht="63" customHeight="1" spans="1:12">
      <c r="A98" s="243" t="s">
        <v>221</v>
      </c>
      <c r="B98" s="244" t="s">
        <v>222</v>
      </c>
      <c r="C98" s="245"/>
      <c r="D98" s="245"/>
      <c r="E98" s="245"/>
      <c r="F98" s="245"/>
      <c r="G98" s="245"/>
      <c r="H98" s="245"/>
      <c r="I98" s="258" t="s">
        <v>223</v>
      </c>
      <c r="J98" s="259"/>
      <c r="K98" s="259"/>
      <c r="L98" s="260"/>
    </row>
    <row r="99" ht="174" customHeight="1" spans="1:12">
      <c r="A99" s="243" t="s">
        <v>224</v>
      </c>
      <c r="B99" s="245" t="s">
        <v>225</v>
      </c>
      <c r="C99" s="245"/>
      <c r="D99" s="245"/>
      <c r="E99" s="245"/>
      <c r="F99" s="245"/>
      <c r="G99" s="245"/>
      <c r="H99" s="245"/>
      <c r="I99" s="261"/>
      <c r="J99" s="262"/>
      <c r="K99" s="262"/>
      <c r="L99" s="263"/>
    </row>
    <row r="100" ht="180" customHeight="1" spans="1:12">
      <c r="A100" s="243" t="s">
        <v>226</v>
      </c>
      <c r="B100" s="245" t="s">
        <v>227</v>
      </c>
      <c r="C100" s="245"/>
      <c r="D100" s="245"/>
      <c r="E100" s="245"/>
      <c r="F100" s="245"/>
      <c r="G100" s="245"/>
      <c r="H100" s="245"/>
      <c r="I100" s="261"/>
      <c r="J100" s="262"/>
      <c r="K100" s="262"/>
      <c r="L100" s="263"/>
    </row>
    <row r="101" ht="63" customHeight="1" spans="1:12">
      <c r="A101" s="246" t="s">
        <v>228</v>
      </c>
      <c r="B101" s="245" t="s">
        <v>229</v>
      </c>
      <c r="C101" s="245" t="s">
        <v>230</v>
      </c>
      <c r="D101" s="245" t="s">
        <v>231</v>
      </c>
      <c r="E101" s="245" t="s">
        <v>232</v>
      </c>
      <c r="F101" s="245" t="s">
        <v>233</v>
      </c>
      <c r="G101" s="245" t="s">
        <v>234</v>
      </c>
      <c r="H101" s="245"/>
      <c r="I101" s="261" t="s">
        <v>235</v>
      </c>
      <c r="J101" s="262"/>
      <c r="K101" s="262"/>
      <c r="L101" s="263"/>
    </row>
    <row r="102" ht="63" customHeight="1" spans="1:12">
      <c r="A102" s="246"/>
      <c r="B102" s="247"/>
      <c r="C102" s="247"/>
      <c r="D102" s="247"/>
      <c r="E102" s="247"/>
      <c r="F102" s="247"/>
      <c r="G102" s="247"/>
      <c r="H102" s="247"/>
      <c r="I102" s="264"/>
      <c r="J102" s="265"/>
      <c r="K102" s="265"/>
      <c r="L102" s="266"/>
    </row>
    <row r="103" ht="15.75" spans="1:12">
      <c r="A103" s="216" t="s">
        <v>236</v>
      </c>
      <c r="B103" s="216"/>
      <c r="C103" s="216" t="s">
        <v>237</v>
      </c>
      <c r="D103" s="242"/>
      <c r="E103" s="242" t="s">
        <v>238</v>
      </c>
      <c r="F103" s="242"/>
      <c r="G103" s="242" t="s">
        <v>239</v>
      </c>
      <c r="H103" s="242"/>
      <c r="I103" s="216" t="s">
        <v>240</v>
      </c>
      <c r="J103" s="216"/>
      <c r="K103" s="216"/>
      <c r="L103" s="267"/>
    </row>
    <row r="104" ht="15.75" spans="1:12">
      <c r="A104" s="248"/>
      <c r="B104" s="248"/>
      <c r="C104" s="249"/>
      <c r="D104" s="248"/>
      <c r="E104" s="248"/>
      <c r="F104" s="248"/>
      <c r="G104" s="248" t="s">
        <v>241</v>
      </c>
      <c r="H104" s="248"/>
      <c r="I104" s="241"/>
      <c r="J104" s="241"/>
      <c r="K104" s="241"/>
      <c r="L104" s="268"/>
    </row>
    <row r="105" ht="15.75" spans="1:12">
      <c r="A105" s="248"/>
      <c r="B105" s="248"/>
      <c r="C105" s="249"/>
      <c r="D105" s="248"/>
      <c r="E105" s="248"/>
      <c r="F105" s="248"/>
      <c r="G105" s="248" t="s">
        <v>242</v>
      </c>
      <c r="H105" s="248"/>
      <c r="I105" s="241"/>
      <c r="J105" s="241"/>
      <c r="K105" s="241"/>
      <c r="L105" s="268"/>
    </row>
    <row r="106" ht="15.75" spans="1:12">
      <c r="A106" s="248"/>
      <c r="B106" s="248"/>
      <c r="C106" s="249"/>
      <c r="D106" s="248"/>
      <c r="E106" s="248"/>
      <c r="F106" s="248"/>
      <c r="G106" s="248" t="s">
        <v>243</v>
      </c>
      <c r="H106" s="248"/>
      <c r="I106" s="241"/>
      <c r="J106" s="241"/>
      <c r="K106" s="241"/>
      <c r="L106" s="268"/>
    </row>
    <row r="107" ht="15.75" spans="1:12">
      <c r="A107" s="248"/>
      <c r="B107" s="248"/>
      <c r="C107" s="249"/>
      <c r="D107" s="248"/>
      <c r="E107" s="248"/>
      <c r="F107" s="248"/>
      <c r="G107" s="248" t="s">
        <v>244</v>
      </c>
      <c r="H107" s="248"/>
      <c r="I107" s="241"/>
      <c r="J107" s="241"/>
      <c r="K107" s="241"/>
      <c r="L107" s="268"/>
    </row>
    <row r="108" ht="15.75" spans="1:12">
      <c r="A108" s="250"/>
      <c r="B108" s="250"/>
      <c r="C108" s="251"/>
      <c r="D108" s="250"/>
      <c r="E108" s="250"/>
      <c r="F108" s="250"/>
      <c r="G108" s="252" t="s">
        <v>245</v>
      </c>
      <c r="H108" s="253"/>
      <c r="I108" s="269"/>
      <c r="J108" s="269"/>
      <c r="K108" s="269"/>
      <c r="L108" s="270"/>
    </row>
    <row r="109" ht="15" spans="1:12">
      <c r="A109" s="250"/>
      <c r="B109" s="250"/>
      <c r="C109" s="251"/>
      <c r="D109" s="250"/>
      <c r="E109" s="250"/>
      <c r="F109" s="250"/>
      <c r="G109" s="250" t="s">
        <v>246</v>
      </c>
      <c r="H109" s="250"/>
      <c r="I109" s="269"/>
      <c r="J109" s="269"/>
      <c r="K109" s="269"/>
      <c r="L109" s="270"/>
    </row>
    <row r="110" ht="15" spans="1:12">
      <c r="A110" s="216" t="s">
        <v>247</v>
      </c>
      <c r="B110" s="216"/>
      <c r="C110" s="216"/>
      <c r="D110" s="242"/>
      <c r="E110" s="242"/>
      <c r="F110" s="242"/>
      <c r="G110" s="242"/>
      <c r="H110" s="242"/>
      <c r="I110" s="216"/>
      <c r="J110" s="216"/>
      <c r="K110" s="216"/>
      <c r="L110" s="216"/>
    </row>
    <row r="111" spans="1:12">
      <c r="A111" s="254" t="s">
        <v>248</v>
      </c>
      <c r="B111" s="254"/>
      <c r="C111" s="254"/>
      <c r="D111" s="254"/>
      <c r="E111" s="254"/>
      <c r="F111" s="254"/>
      <c r="G111" s="254"/>
      <c r="H111" s="254"/>
      <c r="I111" s="254"/>
      <c r="J111" s="254"/>
      <c r="K111" s="254"/>
      <c r="L111" s="254"/>
    </row>
    <row r="112" spans="1:12">
      <c r="A112" s="254"/>
      <c r="B112" s="254"/>
      <c r="C112" s="254"/>
      <c r="D112" s="254"/>
      <c r="E112" s="254"/>
      <c r="F112" s="254"/>
      <c r="G112" s="254"/>
      <c r="H112" s="254"/>
      <c r="I112" s="254"/>
      <c r="J112" s="254"/>
      <c r="K112" s="254"/>
      <c r="L112" s="254"/>
    </row>
    <row r="113" spans="1:12">
      <c r="A113" s="254"/>
      <c r="B113" s="254"/>
      <c r="C113" s="254"/>
      <c r="D113" s="254"/>
      <c r="E113" s="254"/>
      <c r="F113" s="254"/>
      <c r="G113" s="254"/>
      <c r="H113" s="254"/>
      <c r="I113" s="254"/>
      <c r="J113" s="254"/>
      <c r="K113" s="254"/>
      <c r="L113" s="254"/>
    </row>
    <row r="142" spans="1:9">
      <c r="A142" s="271" t="s">
        <v>249</v>
      </c>
      <c r="B142" s="100"/>
      <c r="C142" s="100"/>
      <c r="D142" s="100"/>
      <c r="E142" s="100"/>
      <c r="F142" s="100"/>
      <c r="G142" s="100"/>
      <c r="H142" s="100"/>
      <c r="I142" s="100"/>
    </row>
    <row r="143" spans="1:9">
      <c r="A143" s="100"/>
      <c r="B143" s="100"/>
      <c r="C143" s="100"/>
      <c r="D143" s="100"/>
      <c r="E143" s="100"/>
      <c r="F143" s="100"/>
      <c r="G143" s="100"/>
      <c r="H143" s="100"/>
      <c r="I143" s="100"/>
    </row>
    <row r="144" spans="1:9">
      <c r="A144" s="100"/>
      <c r="B144" s="100"/>
      <c r="C144" s="100"/>
      <c r="D144" s="100"/>
      <c r="E144" s="100"/>
      <c r="F144" s="100"/>
      <c r="G144" s="100"/>
      <c r="H144" s="100"/>
      <c r="I144" s="100"/>
    </row>
    <row r="145" spans="1:9">
      <c r="A145" s="100"/>
      <c r="B145" s="100"/>
      <c r="C145" s="100"/>
      <c r="D145" s="100"/>
      <c r="E145" s="100"/>
      <c r="F145" s="100"/>
      <c r="G145" s="100"/>
      <c r="H145" s="100"/>
      <c r="I145" s="100"/>
    </row>
    <row r="146" spans="1:9">
      <c r="A146" s="100"/>
      <c r="B146" s="100"/>
      <c r="C146" s="100"/>
      <c r="D146" s="100"/>
      <c r="E146" s="100"/>
      <c r="F146" s="100"/>
      <c r="G146" s="100"/>
      <c r="H146" s="100"/>
      <c r="I146" s="100"/>
    </row>
    <row r="147" spans="1:9">
      <c r="A147" s="100"/>
      <c r="B147" s="100"/>
      <c r="C147" s="100"/>
      <c r="D147" s="100"/>
      <c r="E147" s="100"/>
      <c r="F147" s="100"/>
      <c r="G147" s="100"/>
      <c r="H147" s="100"/>
      <c r="I147" s="100"/>
    </row>
    <row r="148" spans="1:9">
      <c r="A148" s="100"/>
      <c r="B148" s="100"/>
      <c r="C148" s="100"/>
      <c r="D148" s="100"/>
      <c r="E148" s="100"/>
      <c r="F148" s="100"/>
      <c r="G148" s="100"/>
      <c r="H148" s="100"/>
      <c r="I148" s="100"/>
    </row>
    <row r="149" spans="1:9">
      <c r="A149" s="100"/>
      <c r="B149" s="100"/>
      <c r="C149" s="100"/>
      <c r="D149" s="100"/>
      <c r="E149" s="100"/>
      <c r="F149" s="100"/>
      <c r="G149" s="100"/>
      <c r="H149" s="100"/>
      <c r="I149" s="100"/>
    </row>
    <row r="150" spans="1:9">
      <c r="A150" s="100"/>
      <c r="B150" s="100"/>
      <c r="C150" s="100"/>
      <c r="D150" s="100"/>
      <c r="E150" s="100"/>
      <c r="F150" s="100"/>
      <c r="G150" s="100"/>
      <c r="H150" s="100"/>
      <c r="I150" s="100"/>
    </row>
    <row r="151" spans="1:9">
      <c r="A151" s="100"/>
      <c r="B151" s="100"/>
      <c r="C151" s="100"/>
      <c r="D151" s="100"/>
      <c r="E151" s="100"/>
      <c r="F151" s="100"/>
      <c r="G151" s="100"/>
      <c r="H151" s="100"/>
      <c r="I151" s="100"/>
    </row>
    <row r="152" spans="1:9">
      <c r="A152" s="100"/>
      <c r="B152" s="100"/>
      <c r="C152" s="100"/>
      <c r="D152" s="100"/>
      <c r="E152" s="100"/>
      <c r="F152" s="100"/>
      <c r="G152" s="100"/>
      <c r="H152" s="100"/>
      <c r="I152" s="100"/>
    </row>
    <row r="153" spans="1:9">
      <c r="A153" s="100"/>
      <c r="B153" s="100"/>
      <c r="C153" s="100"/>
      <c r="D153" s="100"/>
      <c r="E153" s="100"/>
      <c r="F153" s="100"/>
      <c r="G153" s="100"/>
      <c r="H153" s="100"/>
      <c r="I153" s="100"/>
    </row>
  </sheetData>
  <sheetProtection formatCells="0" insertHyperlinks="0" autoFilter="0"/>
  <mergeCells count="49">
    <mergeCell ref="A1:L1"/>
    <mergeCell ref="A2:K2"/>
    <mergeCell ref="A75:K75"/>
    <mergeCell ref="A77:B77"/>
    <mergeCell ref="A78:B78"/>
    <mergeCell ref="A79:B79"/>
    <mergeCell ref="A97:L97"/>
    <mergeCell ref="B98:H98"/>
    <mergeCell ref="B99:H99"/>
    <mergeCell ref="B100:H100"/>
    <mergeCell ref="A103:B103"/>
    <mergeCell ref="C103:D103"/>
    <mergeCell ref="E103:F103"/>
    <mergeCell ref="G103:H103"/>
    <mergeCell ref="I103:L103"/>
    <mergeCell ref="A104:B104"/>
    <mergeCell ref="C104:D104"/>
    <mergeCell ref="E104:F104"/>
    <mergeCell ref="G104:H104"/>
    <mergeCell ref="A105:B105"/>
    <mergeCell ref="C105:D105"/>
    <mergeCell ref="E105:F105"/>
    <mergeCell ref="G105:H105"/>
    <mergeCell ref="A106:B106"/>
    <mergeCell ref="C106:D106"/>
    <mergeCell ref="E106:F106"/>
    <mergeCell ref="G106:H106"/>
    <mergeCell ref="A107:B107"/>
    <mergeCell ref="C107:D107"/>
    <mergeCell ref="E107:F107"/>
    <mergeCell ref="G107:H107"/>
    <mergeCell ref="G108:H108"/>
    <mergeCell ref="A109:B109"/>
    <mergeCell ref="C109:D109"/>
    <mergeCell ref="E109:F109"/>
    <mergeCell ref="G109:H109"/>
    <mergeCell ref="A110:L110"/>
    <mergeCell ref="A80:A87"/>
    <mergeCell ref="A89:A91"/>
    <mergeCell ref="A92:A95"/>
    <mergeCell ref="A101:A102"/>
    <mergeCell ref="B87:B88"/>
    <mergeCell ref="I76:K94"/>
    <mergeCell ref="H3:K74"/>
    <mergeCell ref="I98:L100"/>
    <mergeCell ref="I101:L102"/>
    <mergeCell ref="I104:L109"/>
    <mergeCell ref="A111:L113"/>
    <mergeCell ref="A142:I153"/>
  </mergeCells>
  <hyperlinks>
    <hyperlink ref="C78" r:id="rId2" display="https://www.amazon.com/dp/B0CHS6DDVQ?psc=1" tooltip="https://www.amazon.com/dp/B0CHS6DDVQ?psc=1"/>
    <hyperlink ref="E78" r:id="rId3" display="https://www.amazon.com/POZILAN-Indoor-8-Tiered-Multiple-Display/dp/B0CSYS21HW/ref=sims_dp_d_dex_ai_speed_loc_mtl_v4_d_sccl_3_2/135-1801116-3951063?pd_rd_w=uYlDg&amp;content-id=amzn1.sym.232bede0-c555-4ec5-94de-ef92b321c429&amp;pf_rd_p=232bede0-c555-4ec5-94de-ef92b321c429&amp;pf_rd_r=EP1HRSSSE10R0KQJD3ZJ&amp;pd_rd_wg=biILb&amp;pd_rd_r=005af10d-739b-4d28-a866-a56d324e7d0d&amp;pd_rd_i=B0CSYS21HW&amp;psc=1" tooltip="https://www.amazon.com/POZILAN-Indoor-8-Tiered-Multiple-Display/dp/B0CSYS21HW/ref=sims_dp_d_dex_ai_speed_loc_mtl_v4_d_sccl_3_2/135-1801116-3951063?pd_rd_w=uYlDg&amp;content-id=amzn1.sym.232bede0-c555-4ec5-94de-ef92b321c429&amp;pf_rd_p=232bede0-c555-4ec5-94de-ef92"/>
    <hyperlink ref="D78" r:id="rId4" display="https://www.amazon.com/dp/B0CT86YXL3/ref=sspa_dk_detail_4?psc=1&amp;pd_rd_i=B0CT86YXL3&amp;pd_rd_w=gD3pY&amp;content-id=amzn1.sym.386c274b-4bfe-4421-9052-a1a56db557ab&amp;pf_rd_p=386c274b-4bfe-4421-9052-a1a56db557ab&amp;pf_rd_r=JMBD614MZD4YF7J8WPXD&amp;pd_rd_wg=tB2sV&amp;pd_rd_r=7bcb4ba0-722b-484b-b582-6d78970222a8&amp;s=home-garden&amp;sp_csd=d2lkZ2V0TmFtZT1zcF9kZXRhaWxfdGhlbWF0aWM" tooltip="https://www.amazon.com/dp/B0CT86YXL3/ref=sspa_dk_detail_4?psc=1&amp;pd_rd_i=B0CT86YXL3&amp;pd_rd_w=gD3pY&amp;content-id=amzn1.sym.386c274b-4bfe-4421-9052-a1a56db557ab&amp;pf_rd_p=386c274b-4bfe-4421-9052-a1a56db557ab&amp;pf_rd_r=JMBD614MZD4YF7J8WPXD&amp;pd_rd_wg=tB2sV&amp;pd_rd_r=7bc"/>
    <hyperlink ref="F78" r:id="rId5" display="https://www.amazon.com/LATIBELL-Indoor-Tiered-Multiple-Balcony/dp/B0CSYS7P8W/ref=sims_dp_d_dex_ai_speed_loc_mtl_v4_d_sccl_3_1/135-1801116-3951063?pd_rd_w=uYlDg&amp;content-id=amzn1.sym.232bede0-c555-4ec5-94de-ef92b321c429&amp;pf_rd_p=232bede0-c555-4ec5-94de-ef92b321c429&amp;pf_rd_r=EP1HRSSSE10R0KQJD3ZJ&amp;pd_rd_wg=biILb&amp;pd_rd_r=005af10d-739b-4d28-a866-a56d324e7d0d&amp;pd_rd_i=B0CSYS7P8W&amp;psc=1" tooltip="https://www.amazon.com/LATIBELL-Indoor-Tiered-Multiple-Balcony/dp/B0CSYS7P8W/ref=sims_dp_d_dex_ai_speed_loc_mtl_v4_d_sccl_3_1/135-1801116-3951063?pd_rd_w=uYlDg&amp;content-id=amzn1.sym.232bede0-c555-4ec5-94de-ef92b321c429&amp;pf_rd_p=232bede0-c555-4ec5-94de-ef92b"/>
    <hyperlink ref="G78" r:id="rId6" display="https://www.amazon.com/BACEKOLL-Indoor-Multiple-Display-Shelves/dp/B0CQN8RQMH/ref=sims_dp_d_dex_ai_speed_loc_mtl_v4_d_sccl_3_14/135-1801116-3951063?pd_rd_w=1uBz5&amp;content-id=amzn1.sym.232bede0-c555-4ec5-94de-ef92b321c429&amp;pf_rd_p=232bede0-c555-4ec5-94de-ef92b321c429&amp;pf_rd_r=EJQ0CYW3MVFE9BWT3SH4&amp;pd_rd_wg=CtMg5&amp;pd_rd_r=840070c1-0198-4eee-9f46-1536aeff6034&amp;pd_rd_i=B0CQN8RQMH&amp;psc=1" tooltip="https://www.amazon.com/BACEKOLL-Indoor-Multiple-Display-Shelves/dp/B0CQN8RQMH/ref=sims_dp_d_dex_ai_speed_loc_mtl_v4_d_sccl_3_14/135-1801116-3951063?pd_rd_w=1uBz5&amp;content-id=amzn1.sym.232bede0-c555-4ec5-94de-ef92b321c429&amp;pf_rd_p=232bede0-c555-4ec5-94de-ef9"/>
  </hyperlinks>
  <pageMargins left="0.75" right="0.75" top="1" bottom="1" header="0.5" footer="0.5"/>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Y64"/>
  <sheetViews>
    <sheetView zoomScale="85" zoomScaleNormal="85" workbookViewId="0">
      <pane ySplit="1" topLeftCell="A2" activePane="bottomLeft" state="frozen"/>
      <selection/>
      <selection pane="bottomLeft" activeCell="B1" sqref="B1:Y1"/>
    </sheetView>
  </sheetViews>
  <sheetFormatPr defaultColWidth="9" defaultRowHeight="90" customHeight="1"/>
  <cols>
    <col min="1" max="1" width="8" style="2" customWidth="1"/>
    <col min="2" max="8" width="8.35833333333333" style="2" customWidth="1"/>
    <col min="9" max="10" width="5.29166666666667" style="2" customWidth="1"/>
    <col min="11" max="14" width="8.35833333333333" style="2" customWidth="1"/>
    <col min="15" max="16" width="9.78333333333333" style="2" customWidth="1"/>
    <col min="17" max="18" width="5.575" style="2" customWidth="1"/>
    <col min="19" max="21" width="8.35833333333333" style="2" customWidth="1"/>
    <col min="22" max="22" width="4.84166666666667" style="2" customWidth="1"/>
    <col min="23" max="25" width="8.35833333333333" style="2" customWidth="1"/>
    <col min="26" max="26" width="30.8833333333333" style="169" customWidth="1"/>
    <col min="27" max="27" width="27.35" style="169" customWidth="1"/>
    <col min="28" max="28" width="14" style="2" customWidth="1"/>
    <col min="29" max="30" width="20" style="2" hidden="1" customWidth="1"/>
    <col min="31" max="31" width="12" style="3" hidden="1" customWidth="1"/>
    <col min="32" max="32" width="16" style="3" hidden="1" customWidth="1"/>
    <col min="33" max="33" width="16" style="4" hidden="1" customWidth="1"/>
    <col min="34" max="34" width="25" style="2" hidden="1" customWidth="1"/>
    <col min="35" max="35" width="12" style="3" hidden="1" customWidth="1"/>
    <col min="36" max="36" width="13" style="3" customWidth="1"/>
    <col min="37" max="37" width="13" style="4" hidden="1" customWidth="1"/>
    <col min="38" max="38" width="15" style="3" customWidth="1"/>
    <col min="39" max="39" width="20" style="4" hidden="1" customWidth="1"/>
    <col min="40" max="40" width="13" style="2" hidden="1" customWidth="1"/>
    <col min="41" max="41" width="13" style="3" hidden="1" customWidth="1"/>
    <col min="42" max="42" width="10" style="3" hidden="1" customWidth="1"/>
    <col min="43" max="43" width="10" style="6" customWidth="1"/>
    <col min="44" max="45" width="12" style="6" customWidth="1"/>
    <col min="46" max="47" width="10" style="3" customWidth="1"/>
    <col min="48" max="48" width="15" style="3" hidden="1" customWidth="1"/>
    <col min="49" max="49" width="10" style="7" customWidth="1"/>
    <col min="50" max="50" width="10" style="8" customWidth="1"/>
    <col min="51" max="51" width="10" style="6" customWidth="1"/>
    <col min="52" max="53" width="10" style="4" customWidth="1"/>
    <col min="54" max="54" width="18" style="2" customWidth="1"/>
    <col min="55" max="55" width="12" style="3" customWidth="1"/>
    <col min="56" max="56" width="10" style="2" customWidth="1"/>
    <col min="57" max="57" width="12" style="3" customWidth="1"/>
    <col min="58" max="58" width="10" style="3" customWidth="1"/>
    <col min="59" max="60" width="18" style="2" customWidth="1"/>
    <col min="61" max="61" width="13" style="2" customWidth="1"/>
    <col min="62" max="63" width="37" style="2" customWidth="1"/>
    <col min="64" max="64" width="16" style="2" customWidth="1"/>
    <col min="65" max="65" width="17" style="2" customWidth="1"/>
    <col min="66" max="66" width="18" style="2" customWidth="1"/>
    <col min="67" max="67" width="9" style="2" customWidth="1"/>
    <col min="68" max="68" width="10" style="2" customWidth="1"/>
    <col min="69" max="69" width="8" style="2" customWidth="1"/>
    <col min="70" max="71" width="10" style="2" customWidth="1"/>
    <col min="72" max="72" width="9" style="2" customWidth="1"/>
    <col min="73" max="73" width="24" style="2" customWidth="1"/>
    <col min="74" max="75" width="18" style="2" customWidth="1"/>
    <col min="76" max="77" width="30" style="2" customWidth="1"/>
    <col min="78" max="16384" width="9" style="1"/>
  </cols>
  <sheetData>
    <row r="1" s="1" customFormat="1" customHeight="1" spans="1:77">
      <c r="A1" s="10" t="s">
        <v>250</v>
      </c>
      <c r="B1" s="10" t="s">
        <v>251</v>
      </c>
      <c r="C1" s="10" t="s">
        <v>215</v>
      </c>
      <c r="D1" s="170" t="s">
        <v>125</v>
      </c>
      <c r="E1" s="10" t="s">
        <v>149</v>
      </c>
      <c r="F1" s="10" t="s">
        <v>252</v>
      </c>
      <c r="G1" s="10" t="s">
        <v>117</v>
      </c>
      <c r="H1" s="10" t="s">
        <v>253</v>
      </c>
      <c r="I1" s="170" t="s">
        <v>254</v>
      </c>
      <c r="J1" s="10" t="s">
        <v>255</v>
      </c>
      <c r="K1" s="170" t="s">
        <v>256</v>
      </c>
      <c r="L1" s="170" t="s">
        <v>257</v>
      </c>
      <c r="M1" s="10" t="s">
        <v>258</v>
      </c>
      <c r="N1" s="10" t="s">
        <v>259</v>
      </c>
      <c r="O1" s="10" t="s">
        <v>260</v>
      </c>
      <c r="P1" s="10" t="s">
        <v>261</v>
      </c>
      <c r="Q1" s="170" t="s">
        <v>262</v>
      </c>
      <c r="R1" s="170" t="s">
        <v>263</v>
      </c>
      <c r="S1" s="170" t="s">
        <v>264</v>
      </c>
      <c r="T1" s="170" t="s">
        <v>265</v>
      </c>
      <c r="U1" s="170" t="s">
        <v>266</v>
      </c>
      <c r="V1" s="170" t="s">
        <v>267</v>
      </c>
      <c r="W1" s="170" t="s">
        <v>268</v>
      </c>
      <c r="X1" s="170" t="s">
        <v>269</v>
      </c>
      <c r="Y1" s="170" t="s">
        <v>270</v>
      </c>
      <c r="Z1" s="170" t="s">
        <v>271</v>
      </c>
      <c r="AA1" s="170" t="s">
        <v>272</v>
      </c>
      <c r="AB1" s="10" t="s">
        <v>273</v>
      </c>
      <c r="AC1" s="10" t="s">
        <v>274</v>
      </c>
      <c r="AD1" s="10" t="s">
        <v>275</v>
      </c>
      <c r="AE1" s="13" t="s">
        <v>276</v>
      </c>
      <c r="AF1" s="13" t="s">
        <v>277</v>
      </c>
      <c r="AG1" s="14" t="s">
        <v>278</v>
      </c>
      <c r="AH1" s="10" t="s">
        <v>279</v>
      </c>
      <c r="AI1" s="13" t="s">
        <v>280</v>
      </c>
      <c r="AJ1" s="13" t="s">
        <v>281</v>
      </c>
      <c r="AK1" s="14" t="s">
        <v>282</v>
      </c>
      <c r="AL1" s="13" t="s">
        <v>283</v>
      </c>
      <c r="AM1" s="14" t="s">
        <v>284</v>
      </c>
      <c r="AN1" s="10" t="s">
        <v>285</v>
      </c>
      <c r="AO1" s="13" t="s">
        <v>286</v>
      </c>
      <c r="AP1" s="13" t="s">
        <v>287</v>
      </c>
      <c r="AQ1" s="22" t="s">
        <v>288</v>
      </c>
      <c r="AR1" s="22" t="s">
        <v>289</v>
      </c>
      <c r="AS1" s="10" t="s">
        <v>290</v>
      </c>
      <c r="AT1" s="13" t="s">
        <v>291</v>
      </c>
      <c r="AU1" s="13" t="s">
        <v>292</v>
      </c>
      <c r="AV1" s="174" t="s">
        <v>293</v>
      </c>
      <c r="AW1" s="23" t="s">
        <v>294</v>
      </c>
      <c r="AX1" s="27" t="s">
        <v>295</v>
      </c>
      <c r="AY1" s="22" t="s">
        <v>296</v>
      </c>
      <c r="AZ1" s="14" t="s">
        <v>297</v>
      </c>
      <c r="BA1" s="10" t="s">
        <v>298</v>
      </c>
      <c r="BB1" s="10" t="s">
        <v>184</v>
      </c>
      <c r="BC1" s="13" t="s">
        <v>299</v>
      </c>
      <c r="BD1" s="10" t="s">
        <v>300</v>
      </c>
      <c r="BE1" s="13" t="s">
        <v>301</v>
      </c>
      <c r="BF1" s="13" t="s">
        <v>302</v>
      </c>
      <c r="BG1" s="10" t="s">
        <v>303</v>
      </c>
      <c r="BH1" s="10" t="s">
        <v>304</v>
      </c>
      <c r="BI1" s="10" t="s">
        <v>305</v>
      </c>
      <c r="BJ1" s="10" t="s">
        <v>306</v>
      </c>
      <c r="BK1" s="10" t="s">
        <v>307</v>
      </c>
      <c r="BL1" s="10" t="s">
        <v>308</v>
      </c>
      <c r="BM1" s="10" t="s">
        <v>309</v>
      </c>
      <c r="BN1" s="10" t="s">
        <v>310</v>
      </c>
      <c r="BO1" s="10" t="s">
        <v>311</v>
      </c>
      <c r="BP1" s="10" t="s">
        <v>312</v>
      </c>
      <c r="BQ1" s="10" t="s">
        <v>313</v>
      </c>
      <c r="BR1" s="10" t="s">
        <v>314</v>
      </c>
      <c r="BS1" s="10" t="s">
        <v>315</v>
      </c>
      <c r="BT1" s="10" t="s">
        <v>316</v>
      </c>
      <c r="BU1" s="10" t="s">
        <v>317</v>
      </c>
      <c r="BV1" s="10" t="s">
        <v>318</v>
      </c>
      <c r="BW1" s="10" t="s">
        <v>318</v>
      </c>
      <c r="BX1" s="10" t="s">
        <v>319</v>
      </c>
      <c r="BY1" s="10" t="s">
        <v>319</v>
      </c>
    </row>
    <row r="2" s="1" customFormat="1" customHeight="1" spans="1:77">
      <c r="A2" s="11" t="s">
        <v>320</v>
      </c>
      <c r="B2" s="12"/>
      <c r="C2" s="12" t="s">
        <v>115</v>
      </c>
      <c r="D2" s="12" t="s">
        <v>115</v>
      </c>
      <c r="E2" s="12" t="s">
        <v>155</v>
      </c>
      <c r="F2" s="12" t="s">
        <v>321</v>
      </c>
      <c r="G2" s="12" t="s">
        <v>119</v>
      </c>
      <c r="H2" s="12">
        <v>1</v>
      </c>
      <c r="I2" s="12" t="s">
        <v>322</v>
      </c>
      <c r="J2" s="12" t="s">
        <v>322</v>
      </c>
      <c r="K2" s="12" t="s">
        <v>27</v>
      </c>
      <c r="L2" s="12">
        <v>44.7</v>
      </c>
      <c r="M2" s="12" t="s">
        <v>136</v>
      </c>
      <c r="N2" s="12">
        <v>8</v>
      </c>
      <c r="O2" s="12" t="s">
        <v>115</v>
      </c>
      <c r="P2" s="12" t="s">
        <v>27</v>
      </c>
      <c r="Q2" s="12"/>
      <c r="R2" s="12" t="s">
        <v>27</v>
      </c>
      <c r="S2" s="12" t="s">
        <v>323</v>
      </c>
      <c r="T2" s="12" t="s">
        <v>27</v>
      </c>
      <c r="U2" s="12" t="s">
        <v>27</v>
      </c>
      <c r="V2" s="12" t="s">
        <v>27</v>
      </c>
      <c r="W2" s="12" t="s">
        <v>27</v>
      </c>
      <c r="X2" s="12" t="s">
        <v>322</v>
      </c>
      <c r="Y2" s="12" t="s">
        <v>322</v>
      </c>
      <c r="Z2" s="18" t="s">
        <v>324</v>
      </c>
      <c r="AA2" s="18" t="s">
        <v>325</v>
      </c>
      <c r="AB2" s="12" t="s">
        <v>326</v>
      </c>
      <c r="AC2" s="12" t="s">
        <v>327</v>
      </c>
      <c r="AD2" s="12" t="s">
        <v>11</v>
      </c>
      <c r="AE2" s="15">
        <v>550</v>
      </c>
      <c r="AF2" s="15">
        <v>-432</v>
      </c>
      <c r="AG2" s="16">
        <v>-0.7566</v>
      </c>
      <c r="AH2" s="18" t="s">
        <v>328</v>
      </c>
      <c r="AI2" s="19" t="s">
        <v>329</v>
      </c>
      <c r="AJ2" s="15">
        <v>10193</v>
      </c>
      <c r="AK2" s="16">
        <v>0.2266</v>
      </c>
      <c r="AL2" s="15">
        <v>478969.1</v>
      </c>
      <c r="AM2" s="16">
        <v>0.2266</v>
      </c>
      <c r="AN2" s="21" t="s">
        <v>330</v>
      </c>
      <c r="AO2" s="15">
        <v>4699</v>
      </c>
      <c r="AP2" s="24">
        <v>18</v>
      </c>
      <c r="AQ2" s="25">
        <v>46.99</v>
      </c>
      <c r="AR2" s="6"/>
      <c r="AS2" s="2"/>
      <c r="AT2" s="15">
        <v>95</v>
      </c>
      <c r="AU2" s="24">
        <v>18231</v>
      </c>
      <c r="AV2" s="15">
        <v>407</v>
      </c>
      <c r="AW2" s="26">
        <v>4.5</v>
      </c>
      <c r="AX2" s="29">
        <v>0.0399</v>
      </c>
      <c r="AY2" s="25">
        <v>9.25</v>
      </c>
      <c r="AZ2" s="16">
        <v>0.6531</v>
      </c>
      <c r="BA2" s="11" t="s">
        <v>331</v>
      </c>
      <c r="BB2" s="11" t="s">
        <v>332</v>
      </c>
      <c r="BC2" s="24">
        <v>406</v>
      </c>
      <c r="BD2" s="11" t="s">
        <v>333</v>
      </c>
      <c r="BE2" s="24">
        <v>8</v>
      </c>
      <c r="BF2" s="24">
        <v>1</v>
      </c>
      <c r="BG2" s="12" t="s">
        <v>334</v>
      </c>
      <c r="BH2" s="11" t="s">
        <v>333</v>
      </c>
      <c r="BI2" s="11" t="s">
        <v>335</v>
      </c>
      <c r="BJ2" s="12" t="s">
        <v>336</v>
      </c>
      <c r="BK2" s="11" t="s">
        <v>337</v>
      </c>
      <c r="BL2" s="11" t="s">
        <v>338</v>
      </c>
      <c r="BM2" s="11" t="s">
        <v>338</v>
      </c>
      <c r="BN2" s="11" t="s">
        <v>320</v>
      </c>
      <c r="BO2" s="11" t="s">
        <v>320</v>
      </c>
      <c r="BP2" s="11" t="s">
        <v>320</v>
      </c>
      <c r="BQ2" s="11" t="s">
        <v>320</v>
      </c>
      <c r="BR2" s="11" t="s">
        <v>320</v>
      </c>
      <c r="BS2" s="11" t="s">
        <v>320</v>
      </c>
      <c r="BT2" s="12" t="s">
        <v>320</v>
      </c>
      <c r="BU2" s="21" t="s">
        <v>339</v>
      </c>
      <c r="BV2" s="21" t="s">
        <v>340</v>
      </c>
      <c r="BW2" s="21" t="s">
        <v>341</v>
      </c>
      <c r="BX2" s="21" t="s">
        <v>342</v>
      </c>
      <c r="BY2" s="11" t="s">
        <v>343</v>
      </c>
    </row>
    <row r="3" s="1" customFormat="1" customHeight="1" spans="1:77">
      <c r="A3" s="11" t="s">
        <v>320</v>
      </c>
      <c r="B3" s="12"/>
      <c r="C3" s="12" t="s">
        <v>115</v>
      </c>
      <c r="D3" s="12" t="s">
        <v>115</v>
      </c>
      <c r="E3" s="12" t="s">
        <v>151</v>
      </c>
      <c r="F3" s="12" t="s">
        <v>321</v>
      </c>
      <c r="G3" s="12" t="s">
        <v>120</v>
      </c>
      <c r="H3" s="12">
        <v>1</v>
      </c>
      <c r="I3" s="12" t="s">
        <v>322</v>
      </c>
      <c r="J3" s="12" t="s">
        <v>322</v>
      </c>
      <c r="K3" s="12" t="s">
        <v>27</v>
      </c>
      <c r="L3" s="12">
        <v>34.8</v>
      </c>
      <c r="M3" s="12" t="s">
        <v>135</v>
      </c>
      <c r="N3" s="12">
        <v>7</v>
      </c>
      <c r="O3" s="12" t="s">
        <v>115</v>
      </c>
      <c r="P3" s="12" t="s">
        <v>27</v>
      </c>
      <c r="Q3" s="12"/>
      <c r="R3" s="12" t="s">
        <v>27</v>
      </c>
      <c r="S3" s="12" t="s">
        <v>323</v>
      </c>
      <c r="T3" s="12" t="s">
        <v>27</v>
      </c>
      <c r="U3" s="12" t="s">
        <v>344</v>
      </c>
      <c r="V3" s="12" t="s">
        <v>27</v>
      </c>
      <c r="W3" s="12" t="s">
        <v>143</v>
      </c>
      <c r="X3" s="12" t="s">
        <v>322</v>
      </c>
      <c r="Y3" s="12" t="s">
        <v>322</v>
      </c>
      <c r="Z3" s="18" t="s">
        <v>345</v>
      </c>
      <c r="AA3" s="18" t="s">
        <v>346</v>
      </c>
      <c r="AB3" s="12" t="s">
        <v>347</v>
      </c>
      <c r="AC3" s="12" t="s">
        <v>327</v>
      </c>
      <c r="AD3" s="12" t="s">
        <v>11</v>
      </c>
      <c r="AE3" s="15">
        <v>8152</v>
      </c>
      <c r="AF3" s="15">
        <v>-3342</v>
      </c>
      <c r="AG3" s="16">
        <v>-0.9815</v>
      </c>
      <c r="AH3" s="18" t="s">
        <v>328</v>
      </c>
      <c r="AI3" s="19" t="s">
        <v>348</v>
      </c>
      <c r="AJ3" s="15">
        <v>2129</v>
      </c>
      <c r="AK3" s="16">
        <v>-0.2981</v>
      </c>
      <c r="AL3" s="15">
        <v>97912.71</v>
      </c>
      <c r="AM3" s="16">
        <v>-0.2981</v>
      </c>
      <c r="AN3" s="21" t="s">
        <v>320</v>
      </c>
      <c r="AO3" s="15" t="s">
        <v>320</v>
      </c>
      <c r="AP3" s="24">
        <v>11</v>
      </c>
      <c r="AQ3" s="25">
        <v>45.99</v>
      </c>
      <c r="AR3" s="6"/>
      <c r="AS3" s="2"/>
      <c r="AT3" s="15">
        <v>56</v>
      </c>
      <c r="AU3" s="24">
        <v>7575</v>
      </c>
      <c r="AV3" s="15">
        <v>117</v>
      </c>
      <c r="AW3" s="26">
        <v>4.5</v>
      </c>
      <c r="AX3" s="29">
        <v>0.055</v>
      </c>
      <c r="AY3" s="25">
        <v>8.69</v>
      </c>
      <c r="AZ3" s="16">
        <v>0.661</v>
      </c>
      <c r="BA3" s="11" t="s">
        <v>349</v>
      </c>
      <c r="BB3" s="11" t="s">
        <v>350</v>
      </c>
      <c r="BC3" s="24">
        <v>328</v>
      </c>
      <c r="BD3" s="11" t="s">
        <v>351</v>
      </c>
      <c r="BE3" s="24">
        <v>8.1</v>
      </c>
      <c r="BF3" s="24">
        <v>2</v>
      </c>
      <c r="BG3" s="12" t="s">
        <v>352</v>
      </c>
      <c r="BH3" s="11" t="s">
        <v>351</v>
      </c>
      <c r="BI3" s="11" t="s">
        <v>353</v>
      </c>
      <c r="BJ3" s="12" t="s">
        <v>354</v>
      </c>
      <c r="BK3" s="11" t="s">
        <v>355</v>
      </c>
      <c r="BL3" s="11" t="s">
        <v>320</v>
      </c>
      <c r="BM3" s="11" t="s">
        <v>320</v>
      </c>
      <c r="BN3" s="11" t="s">
        <v>320</v>
      </c>
      <c r="BO3" s="11" t="s">
        <v>320</v>
      </c>
      <c r="BP3" s="11" t="s">
        <v>320</v>
      </c>
      <c r="BQ3" s="11" t="s">
        <v>320</v>
      </c>
      <c r="BR3" s="11" t="s">
        <v>320</v>
      </c>
      <c r="BS3" s="11" t="s">
        <v>320</v>
      </c>
      <c r="BT3" s="12" t="s">
        <v>320</v>
      </c>
      <c r="BU3" s="2"/>
      <c r="BV3" s="21" t="s">
        <v>356</v>
      </c>
      <c r="BW3" s="21" t="s">
        <v>357</v>
      </c>
      <c r="BX3" s="21" t="s">
        <v>358</v>
      </c>
      <c r="BY3" s="11" t="s">
        <v>359</v>
      </c>
    </row>
    <row r="4" s="1" customFormat="1" customHeight="1" spans="1:77">
      <c r="A4" s="11" t="s">
        <v>320</v>
      </c>
      <c r="B4" s="12"/>
      <c r="C4" s="12" t="s">
        <v>115</v>
      </c>
      <c r="D4" s="12" t="s">
        <v>115</v>
      </c>
      <c r="E4" s="12" t="s">
        <v>155</v>
      </c>
      <c r="F4" s="12" t="s">
        <v>321</v>
      </c>
      <c r="G4" s="12" t="s">
        <v>119</v>
      </c>
      <c r="H4" s="12">
        <v>1</v>
      </c>
      <c r="I4" s="12" t="s">
        <v>322</v>
      </c>
      <c r="J4" s="12" t="s">
        <v>322</v>
      </c>
      <c r="K4" s="12" t="s">
        <v>27</v>
      </c>
      <c r="L4" s="12">
        <v>56</v>
      </c>
      <c r="M4" s="12" t="s">
        <v>137</v>
      </c>
      <c r="N4" s="12">
        <v>9</v>
      </c>
      <c r="O4" s="12" t="s">
        <v>129</v>
      </c>
      <c r="P4" s="12"/>
      <c r="Q4" s="12" t="s">
        <v>322</v>
      </c>
      <c r="R4" s="12" t="s">
        <v>27</v>
      </c>
      <c r="S4" s="12" t="s">
        <v>323</v>
      </c>
      <c r="T4" s="18" t="s">
        <v>360</v>
      </c>
      <c r="U4" s="12" t="s">
        <v>27</v>
      </c>
      <c r="V4" s="12" t="s">
        <v>27</v>
      </c>
      <c r="W4" s="12" t="s">
        <v>145</v>
      </c>
      <c r="X4" s="12" t="s">
        <v>322</v>
      </c>
      <c r="Y4" s="12" t="s">
        <v>322</v>
      </c>
      <c r="Z4" s="18" t="s">
        <v>361</v>
      </c>
      <c r="AA4" s="18" t="s">
        <v>362</v>
      </c>
      <c r="AB4" s="12" t="s">
        <v>363</v>
      </c>
      <c r="AC4" s="12" t="s">
        <v>327</v>
      </c>
      <c r="AD4" s="12" t="s">
        <v>11</v>
      </c>
      <c r="AE4" s="15">
        <v>6846</v>
      </c>
      <c r="AF4" s="15">
        <v>372</v>
      </c>
      <c r="AG4" s="16">
        <v>0.0578</v>
      </c>
      <c r="AH4" s="18" t="s">
        <v>328</v>
      </c>
      <c r="AI4" s="19" t="s">
        <v>364</v>
      </c>
      <c r="AJ4" s="15">
        <v>1755</v>
      </c>
      <c r="AK4" s="16">
        <v>0.0677</v>
      </c>
      <c r="AL4" s="15">
        <v>75447.45</v>
      </c>
      <c r="AM4" s="16">
        <v>0.0677</v>
      </c>
      <c r="AN4" s="21" t="s">
        <v>365</v>
      </c>
      <c r="AO4" s="15">
        <v>2149.5</v>
      </c>
      <c r="AP4" s="24">
        <v>8</v>
      </c>
      <c r="AQ4" s="25">
        <v>42.99</v>
      </c>
      <c r="AR4" s="6"/>
      <c r="AS4" s="2"/>
      <c r="AT4" s="15">
        <v>55</v>
      </c>
      <c r="AU4" s="24">
        <v>1785</v>
      </c>
      <c r="AV4" s="15">
        <v>47</v>
      </c>
      <c r="AW4" s="26">
        <v>4.4</v>
      </c>
      <c r="AX4" s="29">
        <v>0.0268</v>
      </c>
      <c r="AY4" s="25">
        <v>8.85</v>
      </c>
      <c r="AZ4" s="16">
        <v>0.6441</v>
      </c>
      <c r="BA4" s="11" t="s">
        <v>320</v>
      </c>
      <c r="BB4" s="11" t="s">
        <v>366</v>
      </c>
      <c r="BC4" s="24">
        <v>74</v>
      </c>
      <c r="BD4" s="11" t="s">
        <v>351</v>
      </c>
      <c r="BE4" s="24" t="s">
        <v>320</v>
      </c>
      <c r="BF4" s="24">
        <v>1</v>
      </c>
      <c r="BG4" s="12" t="s">
        <v>334</v>
      </c>
      <c r="BH4" s="11" t="s">
        <v>351</v>
      </c>
      <c r="BI4" s="11" t="s">
        <v>320</v>
      </c>
      <c r="BJ4" s="12" t="s">
        <v>320</v>
      </c>
      <c r="BK4" s="11" t="s">
        <v>337</v>
      </c>
      <c r="BL4" s="11" t="s">
        <v>320</v>
      </c>
      <c r="BM4" s="11" t="s">
        <v>320</v>
      </c>
      <c r="BN4" s="11" t="s">
        <v>320</v>
      </c>
      <c r="BO4" s="11" t="s">
        <v>320</v>
      </c>
      <c r="BP4" s="11" t="s">
        <v>320</v>
      </c>
      <c r="BQ4" s="11" t="s">
        <v>320</v>
      </c>
      <c r="BR4" s="11" t="s">
        <v>320</v>
      </c>
      <c r="BS4" s="11" t="s">
        <v>320</v>
      </c>
      <c r="BT4" s="12" t="s">
        <v>320</v>
      </c>
      <c r="BU4" s="2"/>
      <c r="BV4" s="21" t="s">
        <v>367</v>
      </c>
      <c r="BW4" s="21" t="s">
        <v>368</v>
      </c>
      <c r="BX4" s="21" t="s">
        <v>369</v>
      </c>
      <c r="BY4" s="11" t="s">
        <v>370</v>
      </c>
    </row>
    <row r="5" s="1" customFormat="1" customHeight="1" spans="1:77">
      <c r="A5" s="11" t="s">
        <v>320</v>
      </c>
      <c r="B5" s="12"/>
      <c r="C5" s="12" t="s">
        <v>115</v>
      </c>
      <c r="D5" s="12" t="s">
        <v>115</v>
      </c>
      <c r="E5" s="12" t="s">
        <v>155</v>
      </c>
      <c r="F5" s="12" t="s">
        <v>321</v>
      </c>
      <c r="G5" s="12" t="s">
        <v>119</v>
      </c>
      <c r="H5" s="12">
        <v>1</v>
      </c>
      <c r="I5" s="12" t="s">
        <v>322</v>
      </c>
      <c r="J5" s="12" t="s">
        <v>322</v>
      </c>
      <c r="K5" s="12">
        <v>200</v>
      </c>
      <c r="L5" s="12">
        <v>56</v>
      </c>
      <c r="M5" s="12" t="s">
        <v>133</v>
      </c>
      <c r="N5" s="12">
        <v>10</v>
      </c>
      <c r="O5" s="12" t="s">
        <v>129</v>
      </c>
      <c r="P5" s="12"/>
      <c r="Q5" s="12" t="s">
        <v>322</v>
      </c>
      <c r="R5" s="12" t="s">
        <v>27</v>
      </c>
      <c r="S5" s="12" t="s">
        <v>323</v>
      </c>
      <c r="T5" s="18" t="s">
        <v>360</v>
      </c>
      <c r="U5" s="12" t="s">
        <v>27</v>
      </c>
      <c r="V5" s="12" t="s">
        <v>27</v>
      </c>
      <c r="W5" s="12" t="s">
        <v>145</v>
      </c>
      <c r="X5" s="12" t="s">
        <v>322</v>
      </c>
      <c r="Y5" s="12" t="s">
        <v>322</v>
      </c>
      <c r="Z5" s="18" t="s">
        <v>371</v>
      </c>
      <c r="AA5" s="18" t="s">
        <v>372</v>
      </c>
      <c r="AB5" s="12" t="s">
        <v>373</v>
      </c>
      <c r="AC5" s="12" t="s">
        <v>327</v>
      </c>
      <c r="AD5" s="12" t="s">
        <v>11</v>
      </c>
      <c r="AE5" s="15">
        <v>13944</v>
      </c>
      <c r="AF5" s="15">
        <v>-3198</v>
      </c>
      <c r="AG5" s="16">
        <v>-0.3368</v>
      </c>
      <c r="AH5" s="18" t="s">
        <v>328</v>
      </c>
      <c r="AI5" s="19" t="s">
        <v>374</v>
      </c>
      <c r="AJ5" s="15">
        <v>977</v>
      </c>
      <c r="AK5" s="16">
        <v>0.5108</v>
      </c>
      <c r="AL5" s="15">
        <v>55679.23</v>
      </c>
      <c r="AM5" s="16">
        <v>0.5108</v>
      </c>
      <c r="AN5" s="21" t="s">
        <v>320</v>
      </c>
      <c r="AO5" s="15" t="s">
        <v>320</v>
      </c>
      <c r="AP5" s="24">
        <v>6</v>
      </c>
      <c r="AQ5" s="25">
        <v>56.99</v>
      </c>
      <c r="AR5" s="6"/>
      <c r="AS5" s="2"/>
      <c r="AT5" s="15">
        <v>30</v>
      </c>
      <c r="AU5" s="24">
        <v>2844</v>
      </c>
      <c r="AV5" s="15">
        <v>28</v>
      </c>
      <c r="AW5" s="26">
        <v>4.6</v>
      </c>
      <c r="AX5" s="29">
        <v>0.0287</v>
      </c>
      <c r="AY5" s="25">
        <v>9.16</v>
      </c>
      <c r="AZ5" s="16">
        <v>0.6893</v>
      </c>
      <c r="BA5" s="11" t="s">
        <v>349</v>
      </c>
      <c r="BB5" s="11" t="s">
        <v>375</v>
      </c>
      <c r="BC5" s="24">
        <v>119</v>
      </c>
      <c r="BD5" s="11" t="s">
        <v>351</v>
      </c>
      <c r="BE5" s="24">
        <v>7.7</v>
      </c>
      <c r="BF5" s="24">
        <v>1</v>
      </c>
      <c r="BG5" s="12" t="s">
        <v>376</v>
      </c>
      <c r="BH5" s="11" t="s">
        <v>351</v>
      </c>
      <c r="BI5" s="11" t="s">
        <v>335</v>
      </c>
      <c r="BJ5" s="12" t="s">
        <v>377</v>
      </c>
      <c r="BK5" s="11" t="s">
        <v>378</v>
      </c>
      <c r="BL5" s="11" t="s">
        <v>320</v>
      </c>
      <c r="BM5" s="11" t="s">
        <v>320</v>
      </c>
      <c r="BN5" s="11" t="s">
        <v>320</v>
      </c>
      <c r="BO5" s="11" t="s">
        <v>320</v>
      </c>
      <c r="BP5" s="11" t="s">
        <v>338</v>
      </c>
      <c r="BQ5" s="11" t="s">
        <v>320</v>
      </c>
      <c r="BR5" s="11" t="s">
        <v>338</v>
      </c>
      <c r="BS5" s="11" t="s">
        <v>320</v>
      </c>
      <c r="BT5" s="12" t="s">
        <v>320</v>
      </c>
      <c r="BU5" s="2"/>
      <c r="BV5" s="21" t="s">
        <v>379</v>
      </c>
      <c r="BW5" s="21" t="s">
        <v>380</v>
      </c>
      <c r="BX5" s="21" t="s">
        <v>381</v>
      </c>
      <c r="BY5" s="11" t="s">
        <v>382</v>
      </c>
    </row>
    <row r="6" s="1" customFormat="1" customHeight="1" spans="1:77">
      <c r="A6" s="11" t="s">
        <v>320</v>
      </c>
      <c r="B6" s="12"/>
      <c r="C6" s="12" t="s">
        <v>216</v>
      </c>
      <c r="D6" s="12" t="s">
        <v>383</v>
      </c>
      <c r="E6" s="12" t="s">
        <v>154</v>
      </c>
      <c r="F6" s="12" t="s">
        <v>384</v>
      </c>
      <c r="G6" s="12" t="s">
        <v>121</v>
      </c>
      <c r="H6" s="12">
        <v>1</v>
      </c>
      <c r="I6" s="12" t="s">
        <v>322</v>
      </c>
      <c r="J6" s="12" t="s">
        <v>322</v>
      </c>
      <c r="K6" s="2" t="s">
        <v>27</v>
      </c>
      <c r="L6" s="12">
        <v>63</v>
      </c>
      <c r="M6" s="18" t="s">
        <v>141</v>
      </c>
      <c r="N6" s="18">
        <v>9</v>
      </c>
      <c r="O6" s="18" t="s">
        <v>128</v>
      </c>
      <c r="P6" s="18" t="s">
        <v>385</v>
      </c>
      <c r="Q6" s="18"/>
      <c r="R6" s="12"/>
      <c r="S6" s="12" t="s">
        <v>323</v>
      </c>
      <c r="T6" s="18" t="s">
        <v>386</v>
      </c>
      <c r="U6" s="18" t="s">
        <v>387</v>
      </c>
      <c r="V6" s="12">
        <v>42</v>
      </c>
      <c r="W6" s="12" t="s">
        <v>144</v>
      </c>
      <c r="X6" s="12" t="s">
        <v>322</v>
      </c>
      <c r="Y6" s="12" t="s">
        <v>322</v>
      </c>
      <c r="Z6" s="18" t="s">
        <v>388</v>
      </c>
      <c r="AA6" s="18" t="s">
        <v>389</v>
      </c>
      <c r="AB6" s="12" t="s">
        <v>166</v>
      </c>
      <c r="AC6" s="12" t="s">
        <v>327</v>
      </c>
      <c r="AD6" s="12" t="s">
        <v>11</v>
      </c>
      <c r="AE6" s="15">
        <v>12601</v>
      </c>
      <c r="AF6" s="15">
        <v>-5180</v>
      </c>
      <c r="AG6" s="16">
        <v>-0.5874</v>
      </c>
      <c r="AH6" s="18" t="s">
        <v>328</v>
      </c>
      <c r="AI6" s="19" t="s">
        <v>390</v>
      </c>
      <c r="AJ6" s="15">
        <v>889</v>
      </c>
      <c r="AK6" s="16">
        <v>0.4397</v>
      </c>
      <c r="AL6" s="15">
        <v>106662.23</v>
      </c>
      <c r="AM6" s="16">
        <v>0.4397</v>
      </c>
      <c r="AN6" s="21" t="s">
        <v>391</v>
      </c>
      <c r="AO6" s="15">
        <v>95984</v>
      </c>
      <c r="AP6" s="24">
        <v>1</v>
      </c>
      <c r="AQ6" s="25">
        <v>119.98</v>
      </c>
      <c r="AR6" s="6"/>
      <c r="AS6" s="2"/>
      <c r="AT6" s="3"/>
      <c r="AU6" s="24">
        <v>73</v>
      </c>
      <c r="AV6" s="15">
        <v>20</v>
      </c>
      <c r="AW6" s="26">
        <v>4.6</v>
      </c>
      <c r="AX6" s="29">
        <v>0.0225</v>
      </c>
      <c r="AY6" s="25">
        <v>17.41</v>
      </c>
      <c r="AZ6" s="16">
        <v>0.7049</v>
      </c>
      <c r="BA6" s="11" t="s">
        <v>392</v>
      </c>
      <c r="BB6" s="11" t="s">
        <v>393</v>
      </c>
      <c r="BC6" s="24">
        <v>189</v>
      </c>
      <c r="BD6" s="11" t="s">
        <v>351</v>
      </c>
      <c r="BE6" s="24">
        <v>9.6</v>
      </c>
      <c r="BF6" s="24">
        <v>2</v>
      </c>
      <c r="BG6" s="12" t="s">
        <v>394</v>
      </c>
      <c r="BH6" s="11" t="s">
        <v>351</v>
      </c>
      <c r="BI6" s="11" t="s">
        <v>335</v>
      </c>
      <c r="BJ6" s="12" t="s">
        <v>395</v>
      </c>
      <c r="BK6" s="11" t="s">
        <v>396</v>
      </c>
      <c r="BL6" s="11" t="s">
        <v>320</v>
      </c>
      <c r="BM6" s="11" t="s">
        <v>338</v>
      </c>
      <c r="BN6" s="11" t="s">
        <v>338</v>
      </c>
      <c r="BO6" s="11" t="s">
        <v>338</v>
      </c>
      <c r="BP6" s="11" t="s">
        <v>320</v>
      </c>
      <c r="BQ6" s="11" t="s">
        <v>320</v>
      </c>
      <c r="BR6" s="11" t="s">
        <v>338</v>
      </c>
      <c r="BS6" s="11" t="s">
        <v>320</v>
      </c>
      <c r="BT6" s="12" t="s">
        <v>320</v>
      </c>
      <c r="BU6" s="21" t="s">
        <v>397</v>
      </c>
      <c r="BV6" s="21" t="s">
        <v>398</v>
      </c>
      <c r="BW6" s="21" t="s">
        <v>399</v>
      </c>
      <c r="BX6" s="21" t="s">
        <v>400</v>
      </c>
      <c r="BY6" s="11" t="s">
        <v>401</v>
      </c>
    </row>
    <row r="7" s="1" customFormat="1" customHeight="1" spans="1:77">
      <c r="A7" s="11" t="s">
        <v>320</v>
      </c>
      <c r="B7" s="12"/>
      <c r="C7" s="12" t="s">
        <v>216</v>
      </c>
      <c r="D7" s="12" t="s">
        <v>383</v>
      </c>
      <c r="E7" s="12" t="s">
        <v>154</v>
      </c>
      <c r="F7" s="12" t="s">
        <v>384</v>
      </c>
      <c r="G7" s="12" t="s">
        <v>121</v>
      </c>
      <c r="H7" s="12">
        <v>1</v>
      </c>
      <c r="I7" s="12" t="s">
        <v>322</v>
      </c>
      <c r="J7" s="12" t="s">
        <v>322</v>
      </c>
      <c r="K7" s="2" t="s">
        <v>27</v>
      </c>
      <c r="L7" s="12">
        <v>66</v>
      </c>
      <c r="M7" s="18" t="s">
        <v>139</v>
      </c>
      <c r="N7" s="18">
        <v>12</v>
      </c>
      <c r="O7" s="18" t="s">
        <v>128</v>
      </c>
      <c r="P7" s="12" t="s">
        <v>402</v>
      </c>
      <c r="Q7" s="12"/>
      <c r="R7" s="12"/>
      <c r="S7" s="12" t="s">
        <v>323</v>
      </c>
      <c r="T7" s="18" t="s">
        <v>403</v>
      </c>
      <c r="U7" s="18" t="s">
        <v>404</v>
      </c>
      <c r="V7" s="12">
        <v>42</v>
      </c>
      <c r="W7" s="12" t="s">
        <v>144</v>
      </c>
      <c r="X7" s="12" t="s">
        <v>322</v>
      </c>
      <c r="Y7" s="12" t="s">
        <v>322</v>
      </c>
      <c r="Z7" s="18" t="s">
        <v>405</v>
      </c>
      <c r="AA7" s="18" t="s">
        <v>406</v>
      </c>
      <c r="AB7" s="12" t="s">
        <v>407</v>
      </c>
      <c r="AC7" s="12" t="s">
        <v>327</v>
      </c>
      <c r="AD7" s="12" t="s">
        <v>11</v>
      </c>
      <c r="AE7" s="15">
        <v>20608</v>
      </c>
      <c r="AF7" s="15">
        <v>-5167</v>
      </c>
      <c r="AG7" s="16">
        <v>-0.4764</v>
      </c>
      <c r="AH7" s="18" t="s">
        <v>328</v>
      </c>
      <c r="AI7" s="19" t="s">
        <v>408</v>
      </c>
      <c r="AJ7" s="15">
        <v>853</v>
      </c>
      <c r="AK7" s="16">
        <v>1.308</v>
      </c>
      <c r="AL7" s="15">
        <v>110881.48</v>
      </c>
      <c r="AM7" s="16">
        <v>1.308</v>
      </c>
      <c r="AN7" s="21" t="s">
        <v>409</v>
      </c>
      <c r="AO7" s="15">
        <v>77994</v>
      </c>
      <c r="AP7" s="24">
        <v>2</v>
      </c>
      <c r="AQ7" s="25">
        <v>129.99</v>
      </c>
      <c r="AR7" s="6"/>
      <c r="AS7" s="2"/>
      <c r="AT7" s="3"/>
      <c r="AU7" s="24">
        <v>283</v>
      </c>
      <c r="AV7" s="15">
        <v>16</v>
      </c>
      <c r="AW7" s="26">
        <v>4.5</v>
      </c>
      <c r="AX7" s="29">
        <v>0.0188</v>
      </c>
      <c r="AY7" s="25">
        <v>26.33</v>
      </c>
      <c r="AZ7" s="16">
        <v>0.6474</v>
      </c>
      <c r="BA7" s="11" t="s">
        <v>392</v>
      </c>
      <c r="BB7" s="11" t="s">
        <v>410</v>
      </c>
      <c r="BC7" s="24">
        <v>683</v>
      </c>
      <c r="BD7" s="11" t="s">
        <v>351</v>
      </c>
      <c r="BE7" s="24">
        <v>9.6</v>
      </c>
      <c r="BF7" s="24">
        <v>4</v>
      </c>
      <c r="BG7" s="12" t="s">
        <v>411</v>
      </c>
      <c r="BH7" s="11" t="s">
        <v>351</v>
      </c>
      <c r="BI7" s="11" t="s">
        <v>353</v>
      </c>
      <c r="BJ7" s="12" t="s">
        <v>412</v>
      </c>
      <c r="BK7" s="11" t="s">
        <v>413</v>
      </c>
      <c r="BL7" s="11" t="s">
        <v>320</v>
      </c>
      <c r="BM7" s="11" t="s">
        <v>338</v>
      </c>
      <c r="BN7" s="11" t="s">
        <v>320</v>
      </c>
      <c r="BO7" s="11" t="s">
        <v>338</v>
      </c>
      <c r="BP7" s="11" t="s">
        <v>338</v>
      </c>
      <c r="BQ7" s="11" t="s">
        <v>338</v>
      </c>
      <c r="BR7" s="11" t="s">
        <v>338</v>
      </c>
      <c r="BS7" s="11" t="s">
        <v>320</v>
      </c>
      <c r="BT7" s="12" t="s">
        <v>320</v>
      </c>
      <c r="BU7" s="21" t="s">
        <v>414</v>
      </c>
      <c r="BV7" s="21" t="s">
        <v>415</v>
      </c>
      <c r="BW7" s="21" t="s">
        <v>416</v>
      </c>
      <c r="BX7" s="21" t="s">
        <v>417</v>
      </c>
      <c r="BY7" s="11" t="s">
        <v>418</v>
      </c>
    </row>
    <row r="8" s="1" customFormat="1" customHeight="1" spans="1:77">
      <c r="A8" s="11" t="s">
        <v>320</v>
      </c>
      <c r="B8" s="12"/>
      <c r="C8" s="12" t="s">
        <v>216</v>
      </c>
      <c r="D8" s="12" t="s">
        <v>383</v>
      </c>
      <c r="E8" s="12" t="s">
        <v>154</v>
      </c>
      <c r="F8" s="12" t="s">
        <v>384</v>
      </c>
      <c r="G8" s="12" t="s">
        <v>122</v>
      </c>
      <c r="H8" s="12">
        <v>2</v>
      </c>
      <c r="I8" s="12" t="s">
        <v>322</v>
      </c>
      <c r="J8" s="12" t="s">
        <v>322</v>
      </c>
      <c r="K8" s="12" t="s">
        <v>27</v>
      </c>
      <c r="L8" s="12">
        <v>63</v>
      </c>
      <c r="M8" s="18" t="s">
        <v>138</v>
      </c>
      <c r="N8" s="18">
        <v>12</v>
      </c>
      <c r="O8" s="18" t="s">
        <v>128</v>
      </c>
      <c r="P8" s="171" t="s">
        <v>385</v>
      </c>
      <c r="Q8" s="171"/>
      <c r="R8" s="12" t="s">
        <v>419</v>
      </c>
      <c r="S8" s="12" t="s">
        <v>323</v>
      </c>
      <c r="T8" s="18" t="s">
        <v>386</v>
      </c>
      <c r="U8" s="12" t="s">
        <v>344</v>
      </c>
      <c r="V8" s="12" t="s">
        <v>27</v>
      </c>
      <c r="W8" s="12" t="s">
        <v>145</v>
      </c>
      <c r="X8" s="12" t="s">
        <v>322</v>
      </c>
      <c r="Y8" s="12" t="s">
        <v>322</v>
      </c>
      <c r="Z8" s="18" t="s">
        <v>420</v>
      </c>
      <c r="AA8" s="18" t="s">
        <v>421</v>
      </c>
      <c r="AB8" s="12" t="s">
        <v>422</v>
      </c>
      <c r="AC8" s="12" t="s">
        <v>327</v>
      </c>
      <c r="AD8" s="12" t="s">
        <v>11</v>
      </c>
      <c r="AE8" s="15">
        <v>21651</v>
      </c>
      <c r="AF8" s="15">
        <v>-15228</v>
      </c>
      <c r="AG8" s="16">
        <v>-1.0317</v>
      </c>
      <c r="AH8" s="18" t="s">
        <v>328</v>
      </c>
      <c r="AI8" s="19" t="s">
        <v>423</v>
      </c>
      <c r="AJ8" s="15">
        <v>702</v>
      </c>
      <c r="AK8" s="16">
        <v>0.1794</v>
      </c>
      <c r="AL8" s="15">
        <v>112305.95</v>
      </c>
      <c r="AM8" s="16">
        <v>0.1794</v>
      </c>
      <c r="AN8" s="21" t="s">
        <v>409</v>
      </c>
      <c r="AO8" s="15">
        <v>95988</v>
      </c>
      <c r="AP8" s="24">
        <v>1</v>
      </c>
      <c r="AQ8" s="25">
        <v>159.98</v>
      </c>
      <c r="AR8" s="6"/>
      <c r="AS8" s="2"/>
      <c r="AT8" s="3"/>
      <c r="AU8" s="24">
        <v>108</v>
      </c>
      <c r="AV8" s="15">
        <v>32</v>
      </c>
      <c r="AW8" s="26">
        <v>4.5</v>
      </c>
      <c r="AX8" s="29">
        <v>0.0456</v>
      </c>
      <c r="AY8" s="25">
        <v>20.83</v>
      </c>
      <c r="AZ8" s="16">
        <v>0.7198</v>
      </c>
      <c r="BA8" s="11" t="s">
        <v>349</v>
      </c>
      <c r="BB8" s="11" t="s">
        <v>424</v>
      </c>
      <c r="BC8" s="24">
        <v>176</v>
      </c>
      <c r="BD8" s="11" t="s">
        <v>351</v>
      </c>
      <c r="BE8" s="24">
        <v>9.6</v>
      </c>
      <c r="BF8" s="24">
        <v>1</v>
      </c>
      <c r="BG8" s="12" t="s">
        <v>394</v>
      </c>
      <c r="BH8" s="11" t="s">
        <v>351</v>
      </c>
      <c r="BI8" s="11" t="s">
        <v>335</v>
      </c>
      <c r="BJ8" s="12" t="s">
        <v>395</v>
      </c>
      <c r="BK8" s="11" t="s">
        <v>396</v>
      </c>
      <c r="BL8" s="11" t="s">
        <v>320</v>
      </c>
      <c r="BM8" s="11" t="s">
        <v>338</v>
      </c>
      <c r="BN8" s="11" t="s">
        <v>338</v>
      </c>
      <c r="BO8" s="11" t="s">
        <v>338</v>
      </c>
      <c r="BP8" s="11" t="s">
        <v>320</v>
      </c>
      <c r="BQ8" s="11" t="s">
        <v>320</v>
      </c>
      <c r="BR8" s="11" t="s">
        <v>338</v>
      </c>
      <c r="BS8" s="11" t="s">
        <v>320</v>
      </c>
      <c r="BT8" s="12" t="s">
        <v>320</v>
      </c>
      <c r="BU8" s="21" t="s">
        <v>397</v>
      </c>
      <c r="BV8" s="21" t="s">
        <v>425</v>
      </c>
      <c r="BW8" s="21" t="s">
        <v>426</v>
      </c>
      <c r="BX8" s="21" t="s">
        <v>427</v>
      </c>
      <c r="BY8" s="11" t="s">
        <v>428</v>
      </c>
    </row>
    <row r="9" s="1" customFormat="1" customHeight="1" spans="1:77">
      <c r="A9" s="11" t="s">
        <v>320</v>
      </c>
      <c r="B9" s="12"/>
      <c r="C9" s="12" t="s">
        <v>216</v>
      </c>
      <c r="D9" s="12" t="s">
        <v>216</v>
      </c>
      <c r="E9" s="12" t="s">
        <v>154</v>
      </c>
      <c r="F9" s="12" t="s">
        <v>321</v>
      </c>
      <c r="G9" s="12" t="s">
        <v>121</v>
      </c>
      <c r="H9" s="12">
        <v>1</v>
      </c>
      <c r="I9" s="12" t="s">
        <v>322</v>
      </c>
      <c r="J9" s="12" t="s">
        <v>322</v>
      </c>
      <c r="K9" s="12" t="s">
        <v>27</v>
      </c>
      <c r="L9" s="12">
        <v>65.5</v>
      </c>
      <c r="M9" s="18" t="s">
        <v>139</v>
      </c>
      <c r="N9" s="18">
        <v>14</v>
      </c>
      <c r="O9" s="18" t="s">
        <v>128</v>
      </c>
      <c r="P9" s="171" t="s">
        <v>385</v>
      </c>
      <c r="Q9" s="171"/>
      <c r="R9" s="12" t="s">
        <v>419</v>
      </c>
      <c r="S9" s="12" t="s">
        <v>323</v>
      </c>
      <c r="T9" s="18" t="s">
        <v>386</v>
      </c>
      <c r="U9" s="12" t="s">
        <v>344</v>
      </c>
      <c r="V9" s="12" t="s">
        <v>27</v>
      </c>
      <c r="W9" s="12" t="s">
        <v>147</v>
      </c>
      <c r="X9" s="12" t="s">
        <v>322</v>
      </c>
      <c r="Y9" s="12" t="s">
        <v>322</v>
      </c>
      <c r="Z9" s="18" t="s">
        <v>429</v>
      </c>
      <c r="AA9" s="18" t="s">
        <v>430</v>
      </c>
      <c r="AB9" s="12" t="s">
        <v>431</v>
      </c>
      <c r="AC9" s="12" t="s">
        <v>327</v>
      </c>
      <c r="AD9" s="12" t="s">
        <v>11</v>
      </c>
      <c r="AE9" s="15">
        <v>17723</v>
      </c>
      <c r="AF9" s="15">
        <v>-1880</v>
      </c>
      <c r="AG9" s="16">
        <v>-0.1317</v>
      </c>
      <c r="AH9" s="18" t="s">
        <v>328</v>
      </c>
      <c r="AI9" s="19" t="s">
        <v>432</v>
      </c>
      <c r="AJ9" s="15">
        <v>698</v>
      </c>
      <c r="AK9" s="16">
        <v>-0.2342</v>
      </c>
      <c r="AL9" s="15">
        <v>108176.04</v>
      </c>
      <c r="AM9" s="16">
        <v>-0.2342</v>
      </c>
      <c r="AN9" s="21" t="s">
        <v>409</v>
      </c>
      <c r="AO9" s="15">
        <v>92988</v>
      </c>
      <c r="AP9" s="24">
        <v>1</v>
      </c>
      <c r="AQ9" s="25">
        <v>154.98</v>
      </c>
      <c r="AR9" s="6"/>
      <c r="AS9" s="2"/>
      <c r="AT9" s="15">
        <v>21</v>
      </c>
      <c r="AU9" s="24">
        <v>359</v>
      </c>
      <c r="AV9" s="15">
        <v>25</v>
      </c>
      <c r="AW9" s="26">
        <v>4.4</v>
      </c>
      <c r="AX9" s="29">
        <v>0.0358</v>
      </c>
      <c r="AY9" s="25">
        <v>22.35</v>
      </c>
      <c r="AZ9" s="16">
        <v>0.7058</v>
      </c>
      <c r="BA9" s="11" t="s">
        <v>331</v>
      </c>
      <c r="BB9" s="11" t="s">
        <v>433</v>
      </c>
      <c r="BC9" s="24">
        <v>398</v>
      </c>
      <c r="BD9" s="11" t="s">
        <v>351</v>
      </c>
      <c r="BE9" s="24">
        <v>9.6</v>
      </c>
      <c r="BF9" s="24">
        <v>1</v>
      </c>
      <c r="BG9" s="12" t="s">
        <v>394</v>
      </c>
      <c r="BH9" s="11" t="s">
        <v>351</v>
      </c>
      <c r="BI9" s="11" t="s">
        <v>335</v>
      </c>
      <c r="BJ9" s="12" t="s">
        <v>395</v>
      </c>
      <c r="BK9" s="11" t="s">
        <v>396</v>
      </c>
      <c r="BL9" s="11" t="s">
        <v>320</v>
      </c>
      <c r="BM9" s="11" t="s">
        <v>338</v>
      </c>
      <c r="BN9" s="11" t="s">
        <v>320</v>
      </c>
      <c r="BO9" s="11" t="s">
        <v>338</v>
      </c>
      <c r="BP9" s="11" t="s">
        <v>338</v>
      </c>
      <c r="BQ9" s="11" t="s">
        <v>320</v>
      </c>
      <c r="BR9" s="11" t="s">
        <v>338</v>
      </c>
      <c r="BS9" s="11" t="s">
        <v>320</v>
      </c>
      <c r="BT9" s="12" t="s">
        <v>320</v>
      </c>
      <c r="BU9" s="21" t="s">
        <v>397</v>
      </c>
      <c r="BV9" s="21" t="s">
        <v>434</v>
      </c>
      <c r="BW9" s="21" t="s">
        <v>435</v>
      </c>
      <c r="BX9" s="21" t="s">
        <v>436</v>
      </c>
      <c r="BY9" s="11" t="s">
        <v>437</v>
      </c>
    </row>
    <row r="10" s="1" customFormat="1" customHeight="1" spans="1:77">
      <c r="A10" s="11" t="s">
        <v>320</v>
      </c>
      <c r="B10" s="12"/>
      <c r="C10" s="12" t="s">
        <v>216</v>
      </c>
      <c r="D10" s="12" t="s">
        <v>383</v>
      </c>
      <c r="E10" s="12" t="s">
        <v>154</v>
      </c>
      <c r="F10" s="12" t="s">
        <v>384</v>
      </c>
      <c r="G10" s="12" t="s">
        <v>122</v>
      </c>
      <c r="H10" s="12">
        <v>1</v>
      </c>
      <c r="I10" s="12" t="s">
        <v>322</v>
      </c>
      <c r="J10" s="12" t="s">
        <v>322</v>
      </c>
      <c r="K10" s="2" t="s">
        <v>27</v>
      </c>
      <c r="L10" s="12">
        <v>62.2</v>
      </c>
      <c r="M10" s="12" t="s">
        <v>140</v>
      </c>
      <c r="N10" s="12">
        <v>8</v>
      </c>
      <c r="O10" s="18" t="s">
        <v>128</v>
      </c>
      <c r="P10" s="18" t="s">
        <v>385</v>
      </c>
      <c r="Q10" s="18"/>
      <c r="R10" s="12"/>
      <c r="S10" s="12" t="s">
        <v>323</v>
      </c>
      <c r="T10" s="18" t="s">
        <v>386</v>
      </c>
      <c r="U10" s="18" t="s">
        <v>387</v>
      </c>
      <c r="V10" s="12">
        <v>42</v>
      </c>
      <c r="W10" s="12" t="s">
        <v>144</v>
      </c>
      <c r="X10" s="12" t="s">
        <v>322</v>
      </c>
      <c r="Y10" s="12" t="s">
        <v>322</v>
      </c>
      <c r="Z10" s="18" t="s">
        <v>438</v>
      </c>
      <c r="AA10" s="18" t="s">
        <v>439</v>
      </c>
      <c r="AB10" s="12" t="s">
        <v>440</v>
      </c>
      <c r="AC10" s="12" t="s">
        <v>327</v>
      </c>
      <c r="AD10" s="12" t="s">
        <v>11</v>
      </c>
      <c r="AE10" s="15">
        <v>20745</v>
      </c>
      <c r="AF10" s="15">
        <v>-11789</v>
      </c>
      <c r="AG10" s="16">
        <v>-1.1427</v>
      </c>
      <c r="AH10" s="18" t="s">
        <v>328</v>
      </c>
      <c r="AI10" s="19" t="s">
        <v>441</v>
      </c>
      <c r="AJ10" s="15">
        <v>687</v>
      </c>
      <c r="AK10" s="16">
        <v>-0.1106</v>
      </c>
      <c r="AL10" s="15">
        <v>82426.266</v>
      </c>
      <c r="AM10" s="16">
        <v>-0.1106</v>
      </c>
      <c r="AN10" s="21" t="s">
        <v>409</v>
      </c>
      <c r="AO10" s="15">
        <v>71988</v>
      </c>
      <c r="AP10" s="24">
        <v>1</v>
      </c>
      <c r="AQ10" s="25">
        <v>119.98</v>
      </c>
      <c r="AR10" s="6"/>
      <c r="AS10" s="2"/>
      <c r="AT10" s="3"/>
      <c r="AU10" s="24">
        <v>51</v>
      </c>
      <c r="AV10" s="15">
        <v>23</v>
      </c>
      <c r="AW10" s="26">
        <v>4.7</v>
      </c>
      <c r="AX10" s="29">
        <v>0.0335</v>
      </c>
      <c r="AY10" s="25">
        <v>17.03</v>
      </c>
      <c r="AZ10" s="16">
        <v>0.7081</v>
      </c>
      <c r="BA10" s="11" t="s">
        <v>349</v>
      </c>
      <c r="BB10" s="11" t="s">
        <v>442</v>
      </c>
      <c r="BC10" s="24">
        <v>86</v>
      </c>
      <c r="BD10" s="11" t="s">
        <v>351</v>
      </c>
      <c r="BE10" s="24">
        <v>9.6</v>
      </c>
      <c r="BF10" s="24">
        <v>1</v>
      </c>
      <c r="BG10" s="12" t="s">
        <v>394</v>
      </c>
      <c r="BH10" s="11" t="s">
        <v>351</v>
      </c>
      <c r="BI10" s="11" t="s">
        <v>335</v>
      </c>
      <c r="BJ10" s="12" t="s">
        <v>395</v>
      </c>
      <c r="BK10" s="11" t="s">
        <v>396</v>
      </c>
      <c r="BL10" s="11" t="s">
        <v>320</v>
      </c>
      <c r="BM10" s="11" t="s">
        <v>338</v>
      </c>
      <c r="BN10" s="11" t="s">
        <v>338</v>
      </c>
      <c r="BO10" s="11" t="s">
        <v>338</v>
      </c>
      <c r="BP10" s="11" t="s">
        <v>320</v>
      </c>
      <c r="BQ10" s="11" t="s">
        <v>320</v>
      </c>
      <c r="BR10" s="11" t="s">
        <v>338</v>
      </c>
      <c r="BS10" s="11" t="s">
        <v>320</v>
      </c>
      <c r="BT10" s="12" t="s">
        <v>320</v>
      </c>
      <c r="BU10" s="21" t="s">
        <v>397</v>
      </c>
      <c r="BV10" s="21" t="s">
        <v>443</v>
      </c>
      <c r="BW10" s="21" t="s">
        <v>444</v>
      </c>
      <c r="BX10" s="21" t="s">
        <v>445</v>
      </c>
      <c r="BY10" s="11" t="s">
        <v>446</v>
      </c>
    </row>
    <row r="11" s="1" customFormat="1" customHeight="1" spans="1:77">
      <c r="A11" s="11" t="s">
        <v>320</v>
      </c>
      <c r="B11" s="12"/>
      <c r="C11" s="12" t="s">
        <v>115</v>
      </c>
      <c r="D11" s="12" t="s">
        <v>115</v>
      </c>
      <c r="E11" s="12" t="s">
        <v>155</v>
      </c>
      <c r="F11" s="12" t="s">
        <v>321</v>
      </c>
      <c r="G11" s="12" t="s">
        <v>119</v>
      </c>
      <c r="H11" s="12">
        <v>2</v>
      </c>
      <c r="I11" s="12" t="s">
        <v>322</v>
      </c>
      <c r="J11" s="12" t="s">
        <v>322</v>
      </c>
      <c r="K11" s="12" t="s">
        <v>27</v>
      </c>
      <c r="L11" s="12">
        <v>56</v>
      </c>
      <c r="M11" s="12" t="s">
        <v>134</v>
      </c>
      <c r="N11" s="12">
        <v>14</v>
      </c>
      <c r="O11" s="12" t="s">
        <v>129</v>
      </c>
      <c r="P11" s="12"/>
      <c r="Q11" s="12" t="s">
        <v>322</v>
      </c>
      <c r="R11" s="12" t="s">
        <v>27</v>
      </c>
      <c r="S11" s="12" t="s">
        <v>323</v>
      </c>
      <c r="T11" s="18" t="s">
        <v>360</v>
      </c>
      <c r="U11" s="12" t="s">
        <v>27</v>
      </c>
      <c r="V11" s="12" t="s">
        <v>27</v>
      </c>
      <c r="W11" s="12" t="s">
        <v>145</v>
      </c>
      <c r="X11" s="12" t="s">
        <v>322</v>
      </c>
      <c r="Y11" s="12" t="s">
        <v>322</v>
      </c>
      <c r="Z11" s="18" t="s">
        <v>447</v>
      </c>
      <c r="AA11" s="18" t="s">
        <v>448</v>
      </c>
      <c r="AB11" s="12" t="s">
        <v>449</v>
      </c>
      <c r="AC11" s="12" t="s">
        <v>327</v>
      </c>
      <c r="AD11" s="12" t="s">
        <v>11</v>
      </c>
      <c r="AE11" s="15">
        <v>18886</v>
      </c>
      <c r="AF11" s="15">
        <v>-4065</v>
      </c>
      <c r="AG11" s="16">
        <v>-0.3551</v>
      </c>
      <c r="AH11" s="18" t="s">
        <v>328</v>
      </c>
      <c r="AI11" s="19" t="s">
        <v>450</v>
      </c>
      <c r="AJ11" s="15">
        <v>649</v>
      </c>
      <c r="AK11" s="16">
        <v>0.3939</v>
      </c>
      <c r="AL11" s="15">
        <v>38933.51</v>
      </c>
      <c r="AM11" s="16">
        <v>0.3939</v>
      </c>
      <c r="AN11" s="21" t="s">
        <v>320</v>
      </c>
      <c r="AO11" s="15" t="s">
        <v>320</v>
      </c>
      <c r="AP11" s="24">
        <v>3</v>
      </c>
      <c r="AQ11" s="25">
        <v>59.99</v>
      </c>
      <c r="AR11" s="6"/>
      <c r="AS11" s="2"/>
      <c r="AT11" s="3"/>
      <c r="AU11" s="24">
        <v>143</v>
      </c>
      <c r="AV11" s="15">
        <v>13</v>
      </c>
      <c r="AW11" s="26">
        <v>4.5</v>
      </c>
      <c r="AX11" s="29">
        <v>0.02</v>
      </c>
      <c r="AY11" s="25">
        <v>9.48</v>
      </c>
      <c r="AZ11" s="16">
        <v>0.692</v>
      </c>
      <c r="BA11" s="11" t="s">
        <v>320</v>
      </c>
      <c r="BB11" s="11" t="s">
        <v>451</v>
      </c>
      <c r="BC11" s="24">
        <v>3</v>
      </c>
      <c r="BD11" s="11" t="s">
        <v>351</v>
      </c>
      <c r="BE11" s="24">
        <v>10</v>
      </c>
      <c r="BF11" s="24">
        <v>1</v>
      </c>
      <c r="BG11" s="12" t="s">
        <v>376</v>
      </c>
      <c r="BH11" s="11" t="s">
        <v>351</v>
      </c>
      <c r="BI11" s="11" t="s">
        <v>335</v>
      </c>
      <c r="BJ11" s="12" t="s">
        <v>377</v>
      </c>
      <c r="BK11" s="11" t="s">
        <v>378</v>
      </c>
      <c r="BL11" s="11" t="s">
        <v>320</v>
      </c>
      <c r="BM11" s="11" t="s">
        <v>320</v>
      </c>
      <c r="BN11" s="11" t="s">
        <v>320</v>
      </c>
      <c r="BO11" s="11" t="s">
        <v>320</v>
      </c>
      <c r="BP11" s="11" t="s">
        <v>338</v>
      </c>
      <c r="BQ11" s="11" t="s">
        <v>320</v>
      </c>
      <c r="BR11" s="11" t="s">
        <v>320</v>
      </c>
      <c r="BS11" s="11" t="s">
        <v>320</v>
      </c>
      <c r="BT11" s="12" t="s">
        <v>320</v>
      </c>
      <c r="BU11" s="2"/>
      <c r="BV11" s="21" t="s">
        <v>452</v>
      </c>
      <c r="BW11" s="21" t="s">
        <v>453</v>
      </c>
      <c r="BX11" s="21" t="s">
        <v>454</v>
      </c>
      <c r="BY11" s="11" t="s">
        <v>455</v>
      </c>
    </row>
    <row r="12" s="1" customFormat="1" customHeight="1" spans="1:77">
      <c r="A12" s="11" t="s">
        <v>320</v>
      </c>
      <c r="B12" s="12"/>
      <c r="C12" s="12" t="s">
        <v>216</v>
      </c>
      <c r="D12" s="12" t="s">
        <v>383</v>
      </c>
      <c r="E12" s="12" t="s">
        <v>154</v>
      </c>
      <c r="F12" s="12" t="s">
        <v>384</v>
      </c>
      <c r="G12" s="12" t="s">
        <v>121</v>
      </c>
      <c r="H12" s="12">
        <v>2</v>
      </c>
      <c r="I12" s="12" t="s">
        <v>322</v>
      </c>
      <c r="J12" s="12" t="s">
        <v>322</v>
      </c>
      <c r="K12" s="12" t="s">
        <v>27</v>
      </c>
      <c r="L12" s="12">
        <v>64</v>
      </c>
      <c r="M12" s="18" t="s">
        <v>141</v>
      </c>
      <c r="N12" s="18">
        <v>18</v>
      </c>
      <c r="O12" s="18" t="s">
        <v>128</v>
      </c>
      <c r="P12" s="18" t="s">
        <v>385</v>
      </c>
      <c r="Q12" s="18"/>
      <c r="R12" s="12"/>
      <c r="S12" s="12" t="s">
        <v>323</v>
      </c>
      <c r="T12" s="18" t="s">
        <v>386</v>
      </c>
      <c r="U12" s="12" t="s">
        <v>344</v>
      </c>
      <c r="V12" s="12" t="s">
        <v>27</v>
      </c>
      <c r="W12" s="12" t="s">
        <v>145</v>
      </c>
      <c r="X12" s="12" t="s">
        <v>322</v>
      </c>
      <c r="Y12" s="12" t="s">
        <v>322</v>
      </c>
      <c r="Z12" s="18" t="s">
        <v>456</v>
      </c>
      <c r="AA12" s="18" t="s">
        <v>457</v>
      </c>
      <c r="AB12" s="12" t="s">
        <v>458</v>
      </c>
      <c r="AC12" s="12" t="s">
        <v>327</v>
      </c>
      <c r="AD12" s="12" t="s">
        <v>11</v>
      </c>
      <c r="AE12" s="15">
        <v>29431</v>
      </c>
      <c r="AF12" s="15">
        <v>-13407</v>
      </c>
      <c r="AG12" s="16">
        <v>-0.6054</v>
      </c>
      <c r="AH12" s="18" t="s">
        <v>328</v>
      </c>
      <c r="AI12" s="19" t="s">
        <v>459</v>
      </c>
      <c r="AJ12" s="15">
        <v>463</v>
      </c>
      <c r="AK12" s="16">
        <v>0.172</v>
      </c>
      <c r="AL12" s="15">
        <v>87960.734</v>
      </c>
      <c r="AM12" s="16">
        <v>0.172</v>
      </c>
      <c r="AN12" s="21" t="s">
        <v>460</v>
      </c>
      <c r="AO12" s="15">
        <v>75992</v>
      </c>
      <c r="AP12" s="24">
        <v>1</v>
      </c>
      <c r="AQ12" s="25">
        <v>189.98</v>
      </c>
      <c r="AR12" s="6"/>
      <c r="AS12" s="2"/>
      <c r="AT12" s="15">
        <v>3</v>
      </c>
      <c r="AU12" s="24">
        <v>85</v>
      </c>
      <c r="AV12" s="15">
        <v>24</v>
      </c>
      <c r="AW12" s="26">
        <v>4.2</v>
      </c>
      <c r="AX12" s="29">
        <v>0.0518</v>
      </c>
      <c r="AY12" s="25">
        <v>25.01</v>
      </c>
      <c r="AZ12" s="16">
        <v>0.7184</v>
      </c>
      <c r="BA12" s="11" t="s">
        <v>392</v>
      </c>
      <c r="BB12" s="11" t="s">
        <v>461</v>
      </c>
      <c r="BC12" s="24">
        <v>180</v>
      </c>
      <c r="BD12" s="11" t="s">
        <v>351</v>
      </c>
      <c r="BE12" s="24">
        <v>9.6</v>
      </c>
      <c r="BF12" s="24">
        <v>2</v>
      </c>
      <c r="BG12" s="12" t="s">
        <v>394</v>
      </c>
      <c r="BH12" s="11" t="s">
        <v>351</v>
      </c>
      <c r="BI12" s="11" t="s">
        <v>335</v>
      </c>
      <c r="BJ12" s="12" t="s">
        <v>395</v>
      </c>
      <c r="BK12" s="11" t="s">
        <v>396</v>
      </c>
      <c r="BL12" s="11" t="s">
        <v>320</v>
      </c>
      <c r="BM12" s="11" t="s">
        <v>338</v>
      </c>
      <c r="BN12" s="11" t="s">
        <v>338</v>
      </c>
      <c r="BO12" s="11" t="s">
        <v>338</v>
      </c>
      <c r="BP12" s="11" t="s">
        <v>320</v>
      </c>
      <c r="BQ12" s="11" t="s">
        <v>320</v>
      </c>
      <c r="BR12" s="11" t="s">
        <v>338</v>
      </c>
      <c r="BS12" s="11" t="s">
        <v>320</v>
      </c>
      <c r="BT12" s="12" t="s">
        <v>320</v>
      </c>
      <c r="BU12" s="21" t="s">
        <v>397</v>
      </c>
      <c r="BV12" s="21" t="s">
        <v>462</v>
      </c>
      <c r="BW12" s="21" t="s">
        <v>463</v>
      </c>
      <c r="BX12" s="21" t="s">
        <v>464</v>
      </c>
      <c r="BY12" s="11" t="s">
        <v>465</v>
      </c>
    </row>
    <row r="13" s="1" customFormat="1" customHeight="1" spans="1:77">
      <c r="A13" s="11" t="s">
        <v>320</v>
      </c>
      <c r="B13" s="12"/>
      <c r="C13" s="12" t="s">
        <v>216</v>
      </c>
      <c r="D13" s="12" t="s">
        <v>216</v>
      </c>
      <c r="E13" s="12" t="s">
        <v>154</v>
      </c>
      <c r="F13" s="12" t="s">
        <v>321</v>
      </c>
      <c r="G13" s="12" t="s">
        <v>120</v>
      </c>
      <c r="H13" s="12">
        <v>1</v>
      </c>
      <c r="I13" s="12" t="s">
        <v>322</v>
      </c>
      <c r="J13" s="12" t="s">
        <v>466</v>
      </c>
      <c r="K13" s="12">
        <v>66</v>
      </c>
      <c r="L13" s="12">
        <v>70.9</v>
      </c>
      <c r="M13" s="12" t="s">
        <v>138</v>
      </c>
      <c r="N13" s="12">
        <v>7</v>
      </c>
      <c r="O13" s="12" t="s">
        <v>130</v>
      </c>
      <c r="P13" s="12"/>
      <c r="Q13" s="12"/>
      <c r="R13" s="12" t="s">
        <v>419</v>
      </c>
      <c r="S13" s="12" t="s">
        <v>323</v>
      </c>
      <c r="T13" s="18" t="s">
        <v>467</v>
      </c>
      <c r="U13" s="18" t="s">
        <v>387</v>
      </c>
      <c r="V13" s="18">
        <v>126</v>
      </c>
      <c r="W13" s="11" t="s">
        <v>146</v>
      </c>
      <c r="X13" s="11" t="s">
        <v>322</v>
      </c>
      <c r="Y13" s="11" t="s">
        <v>322</v>
      </c>
      <c r="Z13" s="18" t="s">
        <v>468</v>
      </c>
      <c r="AA13" s="18" t="s">
        <v>469</v>
      </c>
      <c r="AB13" s="12" t="s">
        <v>470</v>
      </c>
      <c r="AC13" s="12" t="s">
        <v>327</v>
      </c>
      <c r="AD13" s="12" t="s">
        <v>11</v>
      </c>
      <c r="AE13" s="15">
        <v>39516</v>
      </c>
      <c r="AF13" s="15">
        <v>-30170</v>
      </c>
      <c r="AG13" s="16">
        <v>-1.0372</v>
      </c>
      <c r="AH13" s="18" t="s">
        <v>328</v>
      </c>
      <c r="AI13" s="19" t="s">
        <v>471</v>
      </c>
      <c r="AJ13" s="15">
        <v>397</v>
      </c>
      <c r="AK13" s="16">
        <v>-0.3729</v>
      </c>
      <c r="AL13" s="15">
        <v>37115.527</v>
      </c>
      <c r="AM13" s="16">
        <v>-0.3729</v>
      </c>
      <c r="AN13" s="21" t="s">
        <v>330</v>
      </c>
      <c r="AO13" s="15">
        <v>9349</v>
      </c>
      <c r="AP13" s="24">
        <v>4</v>
      </c>
      <c r="AQ13" s="25">
        <v>93.49</v>
      </c>
      <c r="AR13" s="6"/>
      <c r="AS13" s="21" t="s">
        <v>472</v>
      </c>
      <c r="AT13" s="3"/>
      <c r="AU13" s="24">
        <v>190</v>
      </c>
      <c r="AV13" s="15">
        <v>24</v>
      </c>
      <c r="AW13" s="26">
        <v>4.1</v>
      </c>
      <c r="AX13" s="29">
        <v>0.0605</v>
      </c>
      <c r="AY13" s="25">
        <v>11.01</v>
      </c>
      <c r="AZ13" s="16">
        <v>0.7499</v>
      </c>
      <c r="BA13" s="11" t="s">
        <v>349</v>
      </c>
      <c r="BB13" s="11" t="s">
        <v>473</v>
      </c>
      <c r="BC13" s="24">
        <v>279</v>
      </c>
      <c r="BD13" s="11" t="s">
        <v>351</v>
      </c>
      <c r="BE13" s="24">
        <v>10</v>
      </c>
      <c r="BF13" s="24">
        <v>1</v>
      </c>
      <c r="BG13" s="12" t="s">
        <v>474</v>
      </c>
      <c r="BH13" s="11" t="s">
        <v>351</v>
      </c>
      <c r="BI13" s="11" t="s">
        <v>335</v>
      </c>
      <c r="BJ13" s="12" t="s">
        <v>475</v>
      </c>
      <c r="BK13" s="11" t="s">
        <v>476</v>
      </c>
      <c r="BL13" s="11" t="s">
        <v>320</v>
      </c>
      <c r="BM13" s="11" t="s">
        <v>320</v>
      </c>
      <c r="BN13" s="11" t="s">
        <v>320</v>
      </c>
      <c r="BO13" s="11" t="s">
        <v>338</v>
      </c>
      <c r="BP13" s="11" t="s">
        <v>320</v>
      </c>
      <c r="BQ13" s="11" t="s">
        <v>338</v>
      </c>
      <c r="BR13" s="11" t="s">
        <v>338</v>
      </c>
      <c r="BS13" s="11" t="s">
        <v>338</v>
      </c>
      <c r="BT13" s="12" t="s">
        <v>338</v>
      </c>
      <c r="BU13" s="2"/>
      <c r="BV13" s="21" t="s">
        <v>477</v>
      </c>
      <c r="BW13" s="21" t="s">
        <v>478</v>
      </c>
      <c r="BX13" s="21" t="s">
        <v>479</v>
      </c>
      <c r="BY13" s="11" t="s">
        <v>480</v>
      </c>
    </row>
    <row r="14" s="1" customFormat="1" customHeight="1" spans="1:77">
      <c r="A14" s="11" t="s">
        <v>320</v>
      </c>
      <c r="B14" s="12"/>
      <c r="C14" s="12" t="s">
        <v>216</v>
      </c>
      <c r="D14" s="12" t="s">
        <v>216</v>
      </c>
      <c r="E14" s="12" t="s">
        <v>154</v>
      </c>
      <c r="F14" s="12" t="s">
        <v>321</v>
      </c>
      <c r="G14" s="12" t="s">
        <v>120</v>
      </c>
      <c r="H14" s="12">
        <v>1</v>
      </c>
      <c r="I14" s="12" t="s">
        <v>322</v>
      </c>
      <c r="J14" s="12" t="s">
        <v>322</v>
      </c>
      <c r="K14" s="12" t="s">
        <v>27</v>
      </c>
      <c r="L14" s="12">
        <v>41.3</v>
      </c>
      <c r="M14" s="12" t="s">
        <v>137</v>
      </c>
      <c r="N14" s="12">
        <v>5</v>
      </c>
      <c r="O14" s="18" t="s">
        <v>128</v>
      </c>
      <c r="P14" s="171" t="s">
        <v>385</v>
      </c>
      <c r="Q14" s="171"/>
      <c r="R14" s="12" t="s">
        <v>481</v>
      </c>
      <c r="S14" s="12" t="s">
        <v>323</v>
      </c>
      <c r="T14" s="18" t="s">
        <v>482</v>
      </c>
      <c r="U14" s="12" t="s">
        <v>344</v>
      </c>
      <c r="V14" s="12" t="s">
        <v>27</v>
      </c>
      <c r="W14" s="12" t="s">
        <v>144</v>
      </c>
      <c r="X14" s="12" t="s">
        <v>322</v>
      </c>
      <c r="Y14" s="12" t="s">
        <v>322</v>
      </c>
      <c r="Z14" s="18" t="s">
        <v>483</v>
      </c>
      <c r="AA14" s="18" t="s">
        <v>484</v>
      </c>
      <c r="AB14" s="12" t="s">
        <v>485</v>
      </c>
      <c r="AC14" s="12" t="s">
        <v>486</v>
      </c>
      <c r="AD14" s="12" t="s">
        <v>11</v>
      </c>
      <c r="AE14" s="15">
        <v>39516</v>
      </c>
      <c r="AF14" s="15">
        <v>-30170</v>
      </c>
      <c r="AG14" s="16">
        <v>-1.0372</v>
      </c>
      <c r="AH14" s="18" t="s">
        <v>487</v>
      </c>
      <c r="AI14" s="19" t="s">
        <v>488</v>
      </c>
      <c r="AJ14" s="15">
        <v>397</v>
      </c>
      <c r="AK14" s="16">
        <v>-0.3729</v>
      </c>
      <c r="AL14" s="15">
        <v>23617.531</v>
      </c>
      <c r="AM14" s="16">
        <v>-0.3729</v>
      </c>
      <c r="AN14" s="21" t="s">
        <v>365</v>
      </c>
      <c r="AO14" s="15">
        <v>2974.5</v>
      </c>
      <c r="AP14" s="24">
        <v>4</v>
      </c>
      <c r="AQ14" s="25">
        <v>59.49</v>
      </c>
      <c r="AR14" s="6"/>
      <c r="AS14" s="21" t="s">
        <v>489</v>
      </c>
      <c r="AT14" s="3"/>
      <c r="AU14" s="24">
        <v>190</v>
      </c>
      <c r="AV14" s="15">
        <v>24</v>
      </c>
      <c r="AW14" s="26">
        <v>4.1</v>
      </c>
      <c r="AX14" s="29">
        <v>0.0605</v>
      </c>
      <c r="AY14" s="25">
        <v>9.24</v>
      </c>
      <c r="AZ14" s="16">
        <v>0.718</v>
      </c>
      <c r="BA14" s="11" t="s">
        <v>320</v>
      </c>
      <c r="BB14" s="11" t="s">
        <v>490</v>
      </c>
      <c r="BC14" s="24">
        <v>134</v>
      </c>
      <c r="BD14" s="11" t="s">
        <v>351</v>
      </c>
      <c r="BE14" s="24">
        <v>10</v>
      </c>
      <c r="BF14" s="24">
        <v>1</v>
      </c>
      <c r="BG14" s="12" t="s">
        <v>474</v>
      </c>
      <c r="BH14" s="11" t="s">
        <v>351</v>
      </c>
      <c r="BI14" s="11" t="s">
        <v>335</v>
      </c>
      <c r="BJ14" s="12" t="s">
        <v>475</v>
      </c>
      <c r="BK14" s="11" t="s">
        <v>476</v>
      </c>
      <c r="BL14" s="11" t="s">
        <v>320</v>
      </c>
      <c r="BM14" s="11" t="s">
        <v>338</v>
      </c>
      <c r="BN14" s="11" t="s">
        <v>320</v>
      </c>
      <c r="BO14" s="11" t="s">
        <v>338</v>
      </c>
      <c r="BP14" s="11" t="s">
        <v>320</v>
      </c>
      <c r="BQ14" s="11" t="s">
        <v>320</v>
      </c>
      <c r="BR14" s="11" t="s">
        <v>320</v>
      </c>
      <c r="BS14" s="11" t="s">
        <v>320</v>
      </c>
      <c r="BT14" s="12" t="s">
        <v>338</v>
      </c>
      <c r="BU14" s="21" t="s">
        <v>491</v>
      </c>
      <c r="BV14" s="21" t="s">
        <v>492</v>
      </c>
      <c r="BW14" s="21" t="s">
        <v>493</v>
      </c>
      <c r="BX14" s="21" t="s">
        <v>494</v>
      </c>
      <c r="BY14" s="11" t="s">
        <v>495</v>
      </c>
    </row>
    <row r="15" s="1" customFormat="1" customHeight="1" spans="1:77">
      <c r="A15" s="11" t="s">
        <v>320</v>
      </c>
      <c r="B15" s="12"/>
      <c r="C15" s="12" t="s">
        <v>216</v>
      </c>
      <c r="D15" s="12" t="s">
        <v>216</v>
      </c>
      <c r="E15" s="12" t="s">
        <v>154</v>
      </c>
      <c r="F15" s="12" t="s">
        <v>321</v>
      </c>
      <c r="G15" s="12" t="s">
        <v>120</v>
      </c>
      <c r="H15" s="12">
        <v>1</v>
      </c>
      <c r="I15" s="12" t="s">
        <v>322</v>
      </c>
      <c r="J15" s="12" t="s">
        <v>322</v>
      </c>
      <c r="K15" s="12" t="s">
        <v>27</v>
      </c>
      <c r="L15" s="12">
        <v>62</v>
      </c>
      <c r="M15" s="12" t="s">
        <v>141</v>
      </c>
      <c r="N15" s="12">
        <v>9</v>
      </c>
      <c r="O15" s="12" t="s">
        <v>129</v>
      </c>
      <c r="P15" s="12" t="s">
        <v>27</v>
      </c>
      <c r="Q15" s="12"/>
      <c r="R15" s="12" t="s">
        <v>419</v>
      </c>
      <c r="S15" s="12" t="s">
        <v>323</v>
      </c>
      <c r="T15" s="18" t="s">
        <v>386</v>
      </c>
      <c r="U15" s="12" t="s">
        <v>344</v>
      </c>
      <c r="V15" s="12" t="s">
        <v>27</v>
      </c>
      <c r="W15" s="12" t="s">
        <v>146</v>
      </c>
      <c r="X15" s="12" t="s">
        <v>322</v>
      </c>
      <c r="Y15" s="12" t="s">
        <v>322</v>
      </c>
      <c r="Z15" s="18" t="s">
        <v>496</v>
      </c>
      <c r="AA15" s="18" t="s">
        <v>497</v>
      </c>
      <c r="AB15" s="12" t="s">
        <v>498</v>
      </c>
      <c r="AC15" s="12" t="s">
        <v>327</v>
      </c>
      <c r="AD15" s="12" t="s">
        <v>11</v>
      </c>
      <c r="AE15" s="15">
        <v>30245</v>
      </c>
      <c r="AF15" s="15">
        <v>-389</v>
      </c>
      <c r="AG15" s="16">
        <v>-0.0151</v>
      </c>
      <c r="AH15" s="18" t="s">
        <v>328</v>
      </c>
      <c r="AI15" s="19" t="s">
        <v>499</v>
      </c>
      <c r="AJ15" s="15">
        <v>396</v>
      </c>
      <c r="AK15" s="16">
        <v>-0.2602</v>
      </c>
      <c r="AL15" s="15">
        <v>22964.041</v>
      </c>
      <c r="AM15" s="16">
        <v>-0.2602</v>
      </c>
      <c r="AN15" s="21" t="s">
        <v>330</v>
      </c>
      <c r="AO15" s="15">
        <v>5799</v>
      </c>
      <c r="AP15" s="24">
        <v>7</v>
      </c>
      <c r="AQ15" s="25">
        <v>57.99</v>
      </c>
      <c r="AR15" s="6"/>
      <c r="AS15" s="2"/>
      <c r="AT15" s="3"/>
      <c r="AU15" s="24">
        <v>112</v>
      </c>
      <c r="AV15" s="15">
        <v>19</v>
      </c>
      <c r="AW15" s="26">
        <v>3.9</v>
      </c>
      <c r="AX15" s="29">
        <v>0.048</v>
      </c>
      <c r="AY15" s="25">
        <v>9.88</v>
      </c>
      <c r="AZ15" s="16">
        <v>0.6796</v>
      </c>
      <c r="BA15" s="11" t="s">
        <v>500</v>
      </c>
      <c r="BB15" s="11" t="s">
        <v>501</v>
      </c>
      <c r="BC15" s="24">
        <v>252</v>
      </c>
      <c r="BD15" s="11" t="s">
        <v>351</v>
      </c>
      <c r="BE15" s="24">
        <v>9.1</v>
      </c>
      <c r="BF15" s="24">
        <v>2</v>
      </c>
      <c r="BG15" s="12" t="s">
        <v>502</v>
      </c>
      <c r="BH15" s="11" t="s">
        <v>351</v>
      </c>
      <c r="BI15" s="11" t="s">
        <v>335</v>
      </c>
      <c r="BJ15" s="12" t="s">
        <v>503</v>
      </c>
      <c r="BK15" s="11" t="s">
        <v>504</v>
      </c>
      <c r="BL15" s="11" t="s">
        <v>320</v>
      </c>
      <c r="BM15" s="11" t="s">
        <v>320</v>
      </c>
      <c r="BN15" s="11" t="s">
        <v>320</v>
      </c>
      <c r="BO15" s="11" t="s">
        <v>338</v>
      </c>
      <c r="BP15" s="11" t="s">
        <v>338</v>
      </c>
      <c r="BQ15" s="11" t="s">
        <v>320</v>
      </c>
      <c r="BR15" s="11" t="s">
        <v>320</v>
      </c>
      <c r="BS15" s="11" t="s">
        <v>320</v>
      </c>
      <c r="BT15" s="12" t="s">
        <v>320</v>
      </c>
      <c r="BU15" s="2"/>
      <c r="BV15" s="21" t="s">
        <v>505</v>
      </c>
      <c r="BW15" s="21" t="s">
        <v>506</v>
      </c>
      <c r="BX15" s="21" t="s">
        <v>507</v>
      </c>
      <c r="BY15" s="11" t="s">
        <v>508</v>
      </c>
    </row>
    <row r="16" s="1" customFormat="1" customHeight="1" spans="1:77">
      <c r="A16" s="11" t="s">
        <v>320</v>
      </c>
      <c r="B16" s="12"/>
      <c r="C16" s="12" t="s">
        <v>115</v>
      </c>
      <c r="D16" s="12" t="s">
        <v>115</v>
      </c>
      <c r="E16" s="12" t="s">
        <v>151</v>
      </c>
      <c r="F16" s="12" t="s">
        <v>321</v>
      </c>
      <c r="G16" s="12" t="s">
        <v>119</v>
      </c>
      <c r="H16" s="12">
        <v>2</v>
      </c>
      <c r="I16" s="12" t="s">
        <v>322</v>
      </c>
      <c r="J16" s="12" t="s">
        <v>322</v>
      </c>
      <c r="K16" s="12" t="s">
        <v>27</v>
      </c>
      <c r="L16" s="12">
        <v>48</v>
      </c>
      <c r="M16" s="12" t="s">
        <v>136</v>
      </c>
      <c r="N16" s="12">
        <v>16</v>
      </c>
      <c r="O16" s="12" t="s">
        <v>115</v>
      </c>
      <c r="P16" s="12" t="s">
        <v>27</v>
      </c>
      <c r="Q16" s="12"/>
      <c r="R16" s="12" t="s">
        <v>27</v>
      </c>
      <c r="S16" s="12" t="s">
        <v>323</v>
      </c>
      <c r="T16" s="18" t="s">
        <v>509</v>
      </c>
      <c r="U16" s="12" t="s">
        <v>344</v>
      </c>
      <c r="V16" s="12" t="s">
        <v>27</v>
      </c>
      <c r="W16" s="12" t="s">
        <v>147</v>
      </c>
      <c r="X16" s="12" t="s">
        <v>322</v>
      </c>
      <c r="Y16" s="12" t="s">
        <v>322</v>
      </c>
      <c r="Z16" s="18" t="s">
        <v>510</v>
      </c>
      <c r="AA16" s="18" t="s">
        <v>511</v>
      </c>
      <c r="AB16" s="12" t="s">
        <v>512</v>
      </c>
      <c r="AC16" s="12" t="s">
        <v>327</v>
      </c>
      <c r="AD16" s="12" t="s">
        <v>11</v>
      </c>
      <c r="AE16" s="15">
        <v>27946</v>
      </c>
      <c r="AF16" s="15">
        <v>-20972</v>
      </c>
      <c r="AG16" s="16">
        <v>-1.3999</v>
      </c>
      <c r="AH16" s="18" t="s">
        <v>328</v>
      </c>
      <c r="AI16" s="19" t="s">
        <v>513</v>
      </c>
      <c r="AJ16" s="15">
        <v>369</v>
      </c>
      <c r="AK16" s="16">
        <v>0.3456</v>
      </c>
      <c r="AL16" s="15">
        <v>18815.31</v>
      </c>
      <c r="AM16" s="16">
        <v>0.3456</v>
      </c>
      <c r="AN16" s="21" t="s">
        <v>365</v>
      </c>
      <c r="AO16" s="15">
        <v>2549.5</v>
      </c>
      <c r="AP16" s="24">
        <v>8</v>
      </c>
      <c r="AQ16" s="25">
        <v>50.99</v>
      </c>
      <c r="AR16" s="6"/>
      <c r="AS16" s="21" t="s">
        <v>514</v>
      </c>
      <c r="AT16" s="3"/>
      <c r="AU16" s="24">
        <v>349</v>
      </c>
      <c r="AV16" s="15">
        <v>16</v>
      </c>
      <c r="AW16" s="26">
        <v>4</v>
      </c>
      <c r="AX16" s="29">
        <v>0.0434</v>
      </c>
      <c r="AY16" s="25">
        <v>10.71</v>
      </c>
      <c r="AZ16" s="16">
        <v>0.64</v>
      </c>
      <c r="BA16" s="11" t="s">
        <v>500</v>
      </c>
      <c r="BB16" s="11" t="s">
        <v>515</v>
      </c>
      <c r="BC16" s="24">
        <v>294</v>
      </c>
      <c r="BD16" s="11" t="s">
        <v>351</v>
      </c>
      <c r="BE16" s="24">
        <v>9.8</v>
      </c>
      <c r="BF16" s="24">
        <v>1</v>
      </c>
      <c r="BG16" s="12" t="s">
        <v>516</v>
      </c>
      <c r="BH16" s="11" t="s">
        <v>351</v>
      </c>
      <c r="BI16" s="11" t="s">
        <v>335</v>
      </c>
      <c r="BJ16" s="12" t="s">
        <v>517</v>
      </c>
      <c r="BK16" s="11" t="s">
        <v>518</v>
      </c>
      <c r="BL16" s="11" t="s">
        <v>320</v>
      </c>
      <c r="BM16" s="11" t="s">
        <v>320</v>
      </c>
      <c r="BN16" s="11" t="s">
        <v>320</v>
      </c>
      <c r="BO16" s="11" t="s">
        <v>338</v>
      </c>
      <c r="BP16" s="11" t="s">
        <v>320</v>
      </c>
      <c r="BQ16" s="11" t="s">
        <v>320</v>
      </c>
      <c r="BR16" s="11" t="s">
        <v>338</v>
      </c>
      <c r="BS16" s="11" t="s">
        <v>320</v>
      </c>
      <c r="BT16" s="12" t="s">
        <v>320</v>
      </c>
      <c r="BU16" s="2"/>
      <c r="BV16" s="21" t="s">
        <v>519</v>
      </c>
      <c r="BW16" s="21" t="s">
        <v>520</v>
      </c>
      <c r="BX16" s="21" t="s">
        <v>521</v>
      </c>
      <c r="BY16" s="11" t="s">
        <v>522</v>
      </c>
    </row>
    <row r="17" s="1" customFormat="1" customHeight="1" spans="1:77">
      <c r="A17" s="11" t="s">
        <v>320</v>
      </c>
      <c r="B17" s="12"/>
      <c r="C17" s="12" t="s">
        <v>216</v>
      </c>
      <c r="D17" s="12" t="s">
        <v>216</v>
      </c>
      <c r="E17" s="12" t="s">
        <v>154</v>
      </c>
      <c r="F17" s="12" t="s">
        <v>321</v>
      </c>
      <c r="G17" s="12" t="s">
        <v>120</v>
      </c>
      <c r="H17" s="12">
        <v>1</v>
      </c>
      <c r="I17" s="12" t="s">
        <v>523</v>
      </c>
      <c r="J17" s="12" t="s">
        <v>322</v>
      </c>
      <c r="K17" s="12">
        <v>220</v>
      </c>
      <c r="L17" s="12">
        <v>59</v>
      </c>
      <c r="M17" s="12" t="s">
        <v>136</v>
      </c>
      <c r="N17" s="12">
        <v>4</v>
      </c>
      <c r="O17" s="12" t="s">
        <v>130</v>
      </c>
      <c r="P17" s="12"/>
      <c r="Q17" s="12"/>
      <c r="R17" s="11" t="s">
        <v>524</v>
      </c>
      <c r="S17" s="12" t="s">
        <v>323</v>
      </c>
      <c r="T17" s="18" t="s">
        <v>525</v>
      </c>
      <c r="U17" s="12" t="s">
        <v>526</v>
      </c>
      <c r="V17" s="12">
        <v>96</v>
      </c>
      <c r="W17" s="11" t="s">
        <v>147</v>
      </c>
      <c r="X17" s="11" t="s">
        <v>523</v>
      </c>
      <c r="Y17" s="173" t="s">
        <v>322</v>
      </c>
      <c r="Z17" s="18" t="s">
        <v>527</v>
      </c>
      <c r="AA17" s="18" t="s">
        <v>528</v>
      </c>
      <c r="AB17" s="12" t="s">
        <v>529</v>
      </c>
      <c r="AC17" s="12" t="s">
        <v>530</v>
      </c>
      <c r="AD17" s="12" t="s">
        <v>11</v>
      </c>
      <c r="AE17" s="15">
        <v>38188</v>
      </c>
      <c r="AF17" s="15">
        <v>-11543</v>
      </c>
      <c r="AG17" s="16">
        <v>-0.3471</v>
      </c>
      <c r="AH17" s="18" t="s">
        <v>531</v>
      </c>
      <c r="AI17" s="19" t="s">
        <v>450</v>
      </c>
      <c r="AJ17" s="15">
        <v>366</v>
      </c>
      <c r="AK17" s="16">
        <v>0.1356</v>
      </c>
      <c r="AL17" s="15">
        <v>65876.34</v>
      </c>
      <c r="AM17" s="16">
        <v>0.1356</v>
      </c>
      <c r="AN17" s="21" t="s">
        <v>330</v>
      </c>
      <c r="AO17" s="15">
        <v>17999</v>
      </c>
      <c r="AP17" s="24">
        <v>2</v>
      </c>
      <c r="AQ17" s="25">
        <v>179.99</v>
      </c>
      <c r="AR17" s="6"/>
      <c r="AS17" s="21" t="s">
        <v>532</v>
      </c>
      <c r="AT17" s="15">
        <v>11</v>
      </c>
      <c r="AU17" s="24">
        <v>263</v>
      </c>
      <c r="AV17" s="15">
        <v>31</v>
      </c>
      <c r="AW17" s="26">
        <v>4.5</v>
      </c>
      <c r="AX17" s="29">
        <v>0.0847</v>
      </c>
      <c r="AY17" s="25">
        <v>17.79</v>
      </c>
      <c r="AZ17" s="16">
        <v>0.7512</v>
      </c>
      <c r="BA17" s="11" t="s">
        <v>331</v>
      </c>
      <c r="BB17" s="11" t="s">
        <v>533</v>
      </c>
      <c r="BC17" s="24">
        <v>525</v>
      </c>
      <c r="BD17" s="11" t="s">
        <v>351</v>
      </c>
      <c r="BE17" s="24">
        <v>9.6</v>
      </c>
      <c r="BF17" s="24">
        <v>3</v>
      </c>
      <c r="BG17" s="12" t="s">
        <v>474</v>
      </c>
      <c r="BH17" s="11" t="s">
        <v>351</v>
      </c>
      <c r="BI17" s="11" t="s">
        <v>335</v>
      </c>
      <c r="BJ17" s="12" t="s">
        <v>475</v>
      </c>
      <c r="BK17" s="11" t="s">
        <v>476</v>
      </c>
      <c r="BL17" s="11" t="s">
        <v>320</v>
      </c>
      <c r="BM17" s="11" t="s">
        <v>338</v>
      </c>
      <c r="BN17" s="11" t="s">
        <v>320</v>
      </c>
      <c r="BO17" s="11" t="s">
        <v>338</v>
      </c>
      <c r="BP17" s="11" t="s">
        <v>338</v>
      </c>
      <c r="BQ17" s="11" t="s">
        <v>338</v>
      </c>
      <c r="BR17" s="11" t="s">
        <v>320</v>
      </c>
      <c r="BS17" s="11" t="s">
        <v>338</v>
      </c>
      <c r="BT17" s="12" t="s">
        <v>320</v>
      </c>
      <c r="BU17" s="21" t="s">
        <v>534</v>
      </c>
      <c r="BV17" s="21" t="s">
        <v>535</v>
      </c>
      <c r="BW17" s="21" t="s">
        <v>536</v>
      </c>
      <c r="BX17" s="21" t="s">
        <v>537</v>
      </c>
      <c r="BY17" s="11" t="s">
        <v>538</v>
      </c>
    </row>
    <row r="18" s="1" customFormat="1" customHeight="1" spans="1:77">
      <c r="A18" s="11" t="s">
        <v>320</v>
      </c>
      <c r="B18" s="12"/>
      <c r="C18" s="12" t="s">
        <v>216</v>
      </c>
      <c r="D18" s="12" t="s">
        <v>216</v>
      </c>
      <c r="E18" s="12" t="s">
        <v>154</v>
      </c>
      <c r="F18" s="12" t="s">
        <v>321</v>
      </c>
      <c r="G18" s="12" t="s">
        <v>120</v>
      </c>
      <c r="H18" s="12">
        <v>1</v>
      </c>
      <c r="I18" s="12" t="s">
        <v>523</v>
      </c>
      <c r="J18" s="12" t="s">
        <v>322</v>
      </c>
      <c r="K18" s="12">
        <v>220</v>
      </c>
      <c r="L18" s="12">
        <v>59</v>
      </c>
      <c r="M18" s="12" t="s">
        <v>136</v>
      </c>
      <c r="N18" s="12">
        <v>9</v>
      </c>
      <c r="O18" s="12" t="s">
        <v>130</v>
      </c>
      <c r="P18" s="12"/>
      <c r="Q18" s="12"/>
      <c r="R18" s="11" t="s">
        <v>524</v>
      </c>
      <c r="S18" s="12" t="s">
        <v>323</v>
      </c>
      <c r="T18" s="18" t="s">
        <v>525</v>
      </c>
      <c r="U18" s="12" t="s">
        <v>526</v>
      </c>
      <c r="V18" s="12">
        <v>96</v>
      </c>
      <c r="W18" s="11" t="s">
        <v>147</v>
      </c>
      <c r="X18" s="11" t="s">
        <v>523</v>
      </c>
      <c r="Y18" s="173" t="s">
        <v>539</v>
      </c>
      <c r="Z18" s="18" t="s">
        <v>540</v>
      </c>
      <c r="AA18" s="18" t="s">
        <v>541</v>
      </c>
      <c r="AB18" s="12" t="s">
        <v>542</v>
      </c>
      <c r="AC18" s="12" t="s">
        <v>530</v>
      </c>
      <c r="AD18" s="12" t="s">
        <v>11</v>
      </c>
      <c r="AE18" s="15">
        <v>38188</v>
      </c>
      <c r="AF18" s="15">
        <v>-11543</v>
      </c>
      <c r="AG18" s="16">
        <v>-0.3471</v>
      </c>
      <c r="AH18" s="18" t="s">
        <v>531</v>
      </c>
      <c r="AI18" s="19" t="s">
        <v>450</v>
      </c>
      <c r="AJ18" s="15">
        <v>366</v>
      </c>
      <c r="AK18" s="16">
        <v>0.1356</v>
      </c>
      <c r="AL18" s="15">
        <v>73196.34</v>
      </c>
      <c r="AM18" s="16">
        <v>0.1356</v>
      </c>
      <c r="AN18" s="21" t="s">
        <v>543</v>
      </c>
      <c r="AO18" s="15">
        <v>39998</v>
      </c>
      <c r="AP18" s="24">
        <v>2</v>
      </c>
      <c r="AQ18" s="25">
        <v>199.99</v>
      </c>
      <c r="AR18" s="6"/>
      <c r="AS18" s="21" t="s">
        <v>544</v>
      </c>
      <c r="AT18" s="15">
        <v>11</v>
      </c>
      <c r="AU18" s="24">
        <v>263</v>
      </c>
      <c r="AV18" s="15">
        <v>31</v>
      </c>
      <c r="AW18" s="26">
        <v>4.5</v>
      </c>
      <c r="AX18" s="29">
        <v>0.0847</v>
      </c>
      <c r="AY18" s="25">
        <v>19.69</v>
      </c>
      <c r="AZ18" s="16">
        <v>0.7515</v>
      </c>
      <c r="BA18" s="11" t="s">
        <v>392</v>
      </c>
      <c r="BB18" s="11" t="s">
        <v>545</v>
      </c>
      <c r="BC18" s="24">
        <v>433</v>
      </c>
      <c r="BD18" s="11" t="s">
        <v>351</v>
      </c>
      <c r="BE18" s="24">
        <v>9.6</v>
      </c>
      <c r="BF18" s="24">
        <v>3</v>
      </c>
      <c r="BG18" s="12" t="s">
        <v>474</v>
      </c>
      <c r="BH18" s="11" t="s">
        <v>351</v>
      </c>
      <c r="BI18" s="11" t="s">
        <v>335</v>
      </c>
      <c r="BJ18" s="12" t="s">
        <v>475</v>
      </c>
      <c r="BK18" s="11" t="s">
        <v>476</v>
      </c>
      <c r="BL18" s="11" t="s">
        <v>320</v>
      </c>
      <c r="BM18" s="11" t="s">
        <v>338</v>
      </c>
      <c r="BN18" s="11" t="s">
        <v>320</v>
      </c>
      <c r="BO18" s="11" t="s">
        <v>338</v>
      </c>
      <c r="BP18" s="11" t="s">
        <v>338</v>
      </c>
      <c r="BQ18" s="11" t="s">
        <v>338</v>
      </c>
      <c r="BR18" s="11" t="s">
        <v>320</v>
      </c>
      <c r="BS18" s="11" t="s">
        <v>338</v>
      </c>
      <c r="BT18" s="12" t="s">
        <v>320</v>
      </c>
      <c r="BU18" s="21" t="s">
        <v>534</v>
      </c>
      <c r="BV18" s="21" t="s">
        <v>546</v>
      </c>
      <c r="BW18" s="21" t="s">
        <v>547</v>
      </c>
      <c r="BX18" s="21" t="s">
        <v>548</v>
      </c>
      <c r="BY18" s="11" t="s">
        <v>549</v>
      </c>
    </row>
    <row r="19" s="1" customFormat="1" customHeight="1" spans="1:77">
      <c r="A19" s="11" t="s">
        <v>320</v>
      </c>
      <c r="B19" s="12"/>
      <c r="C19" s="12" t="s">
        <v>216</v>
      </c>
      <c r="D19" s="12" t="s">
        <v>115</v>
      </c>
      <c r="E19" s="12" t="s">
        <v>154</v>
      </c>
      <c r="F19" s="12" t="s">
        <v>321</v>
      </c>
      <c r="G19" s="12" t="s">
        <v>119</v>
      </c>
      <c r="H19" s="12">
        <v>1</v>
      </c>
      <c r="I19" s="12" t="s">
        <v>322</v>
      </c>
      <c r="J19" s="12" t="s">
        <v>322</v>
      </c>
      <c r="K19" s="12" t="s">
        <v>27</v>
      </c>
      <c r="L19" s="12">
        <v>47</v>
      </c>
      <c r="M19" s="12" t="s">
        <v>139</v>
      </c>
      <c r="N19" s="12">
        <v>8</v>
      </c>
      <c r="O19" s="12" t="s">
        <v>126</v>
      </c>
      <c r="P19" s="12" t="s">
        <v>27</v>
      </c>
      <c r="Q19" s="12" t="s">
        <v>322</v>
      </c>
      <c r="R19" s="12" t="s">
        <v>27</v>
      </c>
      <c r="S19" s="12" t="s">
        <v>323</v>
      </c>
      <c r="T19" s="12" t="s">
        <v>27</v>
      </c>
      <c r="U19" s="12" t="s">
        <v>344</v>
      </c>
      <c r="V19" s="12" t="s">
        <v>27</v>
      </c>
      <c r="W19" s="12" t="s">
        <v>147</v>
      </c>
      <c r="X19" s="12" t="s">
        <v>322</v>
      </c>
      <c r="Y19" s="12" t="s">
        <v>322</v>
      </c>
      <c r="Z19" s="18" t="s">
        <v>550</v>
      </c>
      <c r="AA19" s="18" t="s">
        <v>551</v>
      </c>
      <c r="AB19" s="12" t="s">
        <v>552</v>
      </c>
      <c r="AC19" s="12" t="s">
        <v>327</v>
      </c>
      <c r="AD19" s="12" t="s">
        <v>11</v>
      </c>
      <c r="AE19" s="15">
        <v>55309</v>
      </c>
      <c r="AF19" s="15">
        <v>-3721</v>
      </c>
      <c r="AG19" s="16">
        <v>-0.124</v>
      </c>
      <c r="AH19" s="18" t="s">
        <v>328</v>
      </c>
      <c r="AI19" s="19" t="s">
        <v>553</v>
      </c>
      <c r="AJ19" s="15">
        <v>322</v>
      </c>
      <c r="AK19" s="16">
        <v>-0.5749</v>
      </c>
      <c r="AL19" s="15">
        <v>17062.781</v>
      </c>
      <c r="AM19" s="16">
        <v>-0.5749</v>
      </c>
      <c r="AN19" s="21" t="s">
        <v>320</v>
      </c>
      <c r="AO19" s="15" t="s">
        <v>320</v>
      </c>
      <c r="AP19" s="24">
        <v>14</v>
      </c>
      <c r="AQ19" s="25">
        <v>52.99</v>
      </c>
      <c r="AR19" s="6"/>
      <c r="AS19" s="21" t="s">
        <v>514</v>
      </c>
      <c r="AT19" s="3"/>
      <c r="AU19" s="24">
        <v>448</v>
      </c>
      <c r="AV19" s="15">
        <v>20</v>
      </c>
      <c r="AW19" s="26">
        <v>3.9</v>
      </c>
      <c r="AX19" s="29">
        <v>0.0621</v>
      </c>
      <c r="AY19" s="25">
        <v>13.41</v>
      </c>
      <c r="AZ19" s="16">
        <v>0.5969</v>
      </c>
      <c r="BA19" s="11" t="s">
        <v>320</v>
      </c>
      <c r="BB19" s="11" t="s">
        <v>554</v>
      </c>
      <c r="BC19" s="24">
        <v>411</v>
      </c>
      <c r="BD19" s="11" t="s">
        <v>351</v>
      </c>
      <c r="BE19" s="24">
        <v>9.8</v>
      </c>
      <c r="BF19" s="24">
        <v>1</v>
      </c>
      <c r="BG19" s="12" t="s">
        <v>516</v>
      </c>
      <c r="BH19" s="11" t="s">
        <v>351</v>
      </c>
      <c r="BI19" s="11" t="s">
        <v>335</v>
      </c>
      <c r="BJ19" s="12" t="s">
        <v>517</v>
      </c>
      <c r="BK19" s="11" t="s">
        <v>518</v>
      </c>
      <c r="BL19" s="11" t="s">
        <v>320</v>
      </c>
      <c r="BM19" s="11" t="s">
        <v>320</v>
      </c>
      <c r="BN19" s="11" t="s">
        <v>320</v>
      </c>
      <c r="BO19" s="11" t="s">
        <v>338</v>
      </c>
      <c r="BP19" s="11" t="s">
        <v>320</v>
      </c>
      <c r="BQ19" s="11" t="s">
        <v>320</v>
      </c>
      <c r="BR19" s="11" t="s">
        <v>338</v>
      </c>
      <c r="BS19" s="11" t="s">
        <v>320</v>
      </c>
      <c r="BT19" s="12" t="s">
        <v>320</v>
      </c>
      <c r="BU19" s="2"/>
      <c r="BV19" s="21" t="s">
        <v>555</v>
      </c>
      <c r="BW19" s="21" t="s">
        <v>556</v>
      </c>
      <c r="BX19" s="21" t="s">
        <v>557</v>
      </c>
      <c r="BY19" s="11" t="s">
        <v>558</v>
      </c>
    </row>
    <row r="20" s="1" customFormat="1" customHeight="1" spans="1:77">
      <c r="A20" s="11" t="s">
        <v>320</v>
      </c>
      <c r="B20" s="12"/>
      <c r="C20" s="12" t="s">
        <v>115</v>
      </c>
      <c r="D20" s="12" t="s">
        <v>115</v>
      </c>
      <c r="E20" s="12" t="s">
        <v>155</v>
      </c>
      <c r="F20" s="12" t="s">
        <v>321</v>
      </c>
      <c r="G20" s="12" t="s">
        <v>119</v>
      </c>
      <c r="H20" s="12">
        <v>1</v>
      </c>
      <c r="I20" s="12" t="s">
        <v>322</v>
      </c>
      <c r="J20" s="12" t="s">
        <v>322</v>
      </c>
      <c r="K20" s="12" t="s">
        <v>27</v>
      </c>
      <c r="L20" s="12">
        <v>62</v>
      </c>
      <c r="M20" s="12" t="s">
        <v>136</v>
      </c>
      <c r="N20" s="12">
        <v>11</v>
      </c>
      <c r="O20" s="12" t="s">
        <v>129</v>
      </c>
      <c r="P20" s="12"/>
      <c r="Q20" s="12" t="s">
        <v>322</v>
      </c>
      <c r="R20" s="12" t="s">
        <v>27</v>
      </c>
      <c r="S20" s="12" t="s">
        <v>323</v>
      </c>
      <c r="T20" s="18" t="s">
        <v>509</v>
      </c>
      <c r="U20" s="12" t="s">
        <v>344</v>
      </c>
      <c r="V20" s="12" t="s">
        <v>27</v>
      </c>
      <c r="W20" s="12" t="s">
        <v>147</v>
      </c>
      <c r="X20" s="12" t="s">
        <v>322</v>
      </c>
      <c r="Y20" s="12" t="s">
        <v>322</v>
      </c>
      <c r="Z20" s="18" t="s">
        <v>559</v>
      </c>
      <c r="AA20" s="18" t="s">
        <v>560</v>
      </c>
      <c r="AB20" s="12" t="s">
        <v>561</v>
      </c>
      <c r="AC20" s="12" t="s">
        <v>327</v>
      </c>
      <c r="AD20" s="12" t="s">
        <v>11</v>
      </c>
      <c r="AE20" s="15">
        <v>285971</v>
      </c>
      <c r="AF20" s="15">
        <v>-202417</v>
      </c>
      <c r="AG20" s="16">
        <v>-2.2316</v>
      </c>
      <c r="AH20" s="18" t="s">
        <v>328</v>
      </c>
      <c r="AI20" s="19" t="s">
        <v>562</v>
      </c>
      <c r="AJ20" s="15">
        <v>284</v>
      </c>
      <c r="AK20" s="16">
        <v>-0.2602</v>
      </c>
      <c r="AL20" s="15">
        <v>17889.16</v>
      </c>
      <c r="AM20" s="16">
        <v>-0.2602</v>
      </c>
      <c r="AN20" s="21" t="s">
        <v>320</v>
      </c>
      <c r="AO20" s="15" t="s">
        <v>320</v>
      </c>
      <c r="AP20" s="24">
        <v>1</v>
      </c>
      <c r="AQ20" s="25">
        <v>62.99</v>
      </c>
      <c r="AR20" s="6"/>
      <c r="AS20" s="2"/>
      <c r="AT20" s="3"/>
      <c r="AU20" s="24">
        <v>11</v>
      </c>
      <c r="AV20" s="15">
        <v>0</v>
      </c>
      <c r="AW20" s="26">
        <v>4.2</v>
      </c>
      <c r="AX20" s="29">
        <v>0</v>
      </c>
      <c r="AY20" s="25">
        <v>9.81</v>
      </c>
      <c r="AZ20" s="16">
        <v>0.6943</v>
      </c>
      <c r="BA20" s="11" t="s">
        <v>320</v>
      </c>
      <c r="BB20" s="11" t="s">
        <v>563</v>
      </c>
      <c r="BC20" s="24">
        <v>157</v>
      </c>
      <c r="BD20" s="11" t="s">
        <v>351</v>
      </c>
      <c r="BE20" s="24">
        <v>9.6</v>
      </c>
      <c r="BF20" s="24">
        <v>1</v>
      </c>
      <c r="BG20" s="12" t="s">
        <v>502</v>
      </c>
      <c r="BH20" s="11" t="s">
        <v>351</v>
      </c>
      <c r="BI20" s="11" t="s">
        <v>335</v>
      </c>
      <c r="BJ20" s="12" t="s">
        <v>503</v>
      </c>
      <c r="BK20" s="11" t="s">
        <v>504</v>
      </c>
      <c r="BL20" s="11" t="s">
        <v>320</v>
      </c>
      <c r="BM20" s="11" t="s">
        <v>320</v>
      </c>
      <c r="BN20" s="11" t="s">
        <v>320</v>
      </c>
      <c r="BO20" s="11" t="s">
        <v>338</v>
      </c>
      <c r="BP20" s="11" t="s">
        <v>320</v>
      </c>
      <c r="BQ20" s="11" t="s">
        <v>320</v>
      </c>
      <c r="BR20" s="11" t="s">
        <v>320</v>
      </c>
      <c r="BS20" s="11" t="s">
        <v>320</v>
      </c>
      <c r="BT20" s="12" t="s">
        <v>320</v>
      </c>
      <c r="BU20" s="2"/>
      <c r="BV20" s="21" t="s">
        <v>564</v>
      </c>
      <c r="BW20" s="21" t="s">
        <v>565</v>
      </c>
      <c r="BX20" s="21" t="s">
        <v>566</v>
      </c>
      <c r="BY20" s="11" t="s">
        <v>567</v>
      </c>
    </row>
    <row r="21" s="1" customFormat="1" customHeight="1" spans="1:77">
      <c r="A21" s="11" t="s">
        <v>320</v>
      </c>
      <c r="B21" s="12"/>
      <c r="C21" s="12" t="s">
        <v>216</v>
      </c>
      <c r="D21" s="12" t="s">
        <v>568</v>
      </c>
      <c r="E21" s="12" t="s">
        <v>154</v>
      </c>
      <c r="F21" s="12" t="s">
        <v>321</v>
      </c>
      <c r="G21" s="12" t="s">
        <v>120</v>
      </c>
      <c r="H21" s="12">
        <v>1</v>
      </c>
      <c r="I21" s="12" t="s">
        <v>322</v>
      </c>
      <c r="J21" s="12" t="s">
        <v>322</v>
      </c>
      <c r="K21" s="12" t="s">
        <v>27</v>
      </c>
      <c r="L21" s="12">
        <v>51.2</v>
      </c>
      <c r="M21" s="12" t="s">
        <v>138</v>
      </c>
      <c r="N21" s="12">
        <v>6</v>
      </c>
      <c r="O21" s="12" t="s">
        <v>131</v>
      </c>
      <c r="P21" s="12"/>
      <c r="Q21" s="12"/>
      <c r="R21" s="12" t="s">
        <v>419</v>
      </c>
      <c r="S21" s="12" t="s">
        <v>323</v>
      </c>
      <c r="T21" s="18" t="s">
        <v>467</v>
      </c>
      <c r="U21" s="18" t="s">
        <v>387</v>
      </c>
      <c r="V21" s="12">
        <v>98</v>
      </c>
      <c r="W21" s="12" t="s">
        <v>147</v>
      </c>
      <c r="X21" s="12" t="s">
        <v>322</v>
      </c>
      <c r="Y21" s="12" t="s">
        <v>322</v>
      </c>
      <c r="Z21" s="18" t="s">
        <v>569</v>
      </c>
      <c r="AA21" s="18" t="s">
        <v>570</v>
      </c>
      <c r="AB21" s="12" t="s">
        <v>571</v>
      </c>
      <c r="AC21" s="12" t="s">
        <v>530</v>
      </c>
      <c r="AD21" s="12" t="s">
        <v>11</v>
      </c>
      <c r="AE21" s="15">
        <v>33882</v>
      </c>
      <c r="AF21" s="15">
        <v>-551</v>
      </c>
      <c r="AG21" s="16">
        <v>-0.0217</v>
      </c>
      <c r="AH21" s="18" t="s">
        <v>531</v>
      </c>
      <c r="AI21" s="19" t="s">
        <v>572</v>
      </c>
      <c r="AJ21" s="15">
        <v>272</v>
      </c>
      <c r="AK21" s="16">
        <v>-0.3386</v>
      </c>
      <c r="AL21" s="15">
        <v>19037.28</v>
      </c>
      <c r="AM21" s="16">
        <v>-0.3386</v>
      </c>
      <c r="AN21" s="21" t="s">
        <v>330</v>
      </c>
      <c r="AO21" s="15">
        <v>6999</v>
      </c>
      <c r="AP21" s="24">
        <v>2</v>
      </c>
      <c r="AQ21" s="25">
        <v>69.99</v>
      </c>
      <c r="AR21" s="6"/>
      <c r="AS21" s="21" t="s">
        <v>573</v>
      </c>
      <c r="AT21" s="3"/>
      <c r="AU21" s="24">
        <v>70</v>
      </c>
      <c r="AV21" s="15">
        <v>12</v>
      </c>
      <c r="AW21" s="26">
        <v>4</v>
      </c>
      <c r="AX21" s="29">
        <v>0.0441</v>
      </c>
      <c r="AY21" s="25">
        <v>9.97</v>
      </c>
      <c r="AZ21" s="16">
        <v>0.7076</v>
      </c>
      <c r="BA21" s="11" t="s">
        <v>349</v>
      </c>
      <c r="BB21" s="11" t="s">
        <v>574</v>
      </c>
      <c r="BC21" s="24">
        <v>156</v>
      </c>
      <c r="BD21" s="11" t="s">
        <v>351</v>
      </c>
      <c r="BE21" s="24">
        <v>9.9</v>
      </c>
      <c r="BF21" s="24">
        <v>1</v>
      </c>
      <c r="BG21" s="12" t="s">
        <v>575</v>
      </c>
      <c r="BH21" s="11" t="s">
        <v>351</v>
      </c>
      <c r="BI21" s="11" t="s">
        <v>335</v>
      </c>
      <c r="BJ21" s="12" t="s">
        <v>576</v>
      </c>
      <c r="BK21" s="11" t="s">
        <v>577</v>
      </c>
      <c r="BL21" s="11" t="s">
        <v>320</v>
      </c>
      <c r="BM21" s="11" t="s">
        <v>320</v>
      </c>
      <c r="BN21" s="11" t="s">
        <v>320</v>
      </c>
      <c r="BO21" s="11" t="s">
        <v>338</v>
      </c>
      <c r="BP21" s="11" t="s">
        <v>320</v>
      </c>
      <c r="BQ21" s="11" t="s">
        <v>320</v>
      </c>
      <c r="BR21" s="11" t="s">
        <v>320</v>
      </c>
      <c r="BS21" s="11" t="s">
        <v>320</v>
      </c>
      <c r="BT21" s="12" t="s">
        <v>320</v>
      </c>
      <c r="BU21" s="2"/>
      <c r="BV21" s="21" t="s">
        <v>578</v>
      </c>
      <c r="BW21" s="21" t="s">
        <v>579</v>
      </c>
      <c r="BX21" s="21" t="s">
        <v>580</v>
      </c>
      <c r="BY21" s="11" t="s">
        <v>581</v>
      </c>
    </row>
    <row r="22" s="1" customFormat="1" customHeight="1" spans="1:77">
      <c r="A22" s="11" t="s">
        <v>320</v>
      </c>
      <c r="B22" s="12"/>
      <c r="C22" s="12" t="s">
        <v>216</v>
      </c>
      <c r="D22" s="12" t="s">
        <v>383</v>
      </c>
      <c r="E22" s="12" t="s">
        <v>154</v>
      </c>
      <c r="F22" s="12" t="s">
        <v>384</v>
      </c>
      <c r="G22" s="12" t="s">
        <v>122</v>
      </c>
      <c r="H22" s="12">
        <v>1</v>
      </c>
      <c r="I22" s="12" t="s">
        <v>322</v>
      </c>
      <c r="J22" s="12" t="s">
        <v>322</v>
      </c>
      <c r="K22" s="2" t="s">
        <v>27</v>
      </c>
      <c r="L22" s="12">
        <v>62.2</v>
      </c>
      <c r="M22" s="12" t="s">
        <v>140</v>
      </c>
      <c r="N22" s="12">
        <v>4</v>
      </c>
      <c r="O22" s="18" t="s">
        <v>128</v>
      </c>
      <c r="P22" s="18" t="s">
        <v>582</v>
      </c>
      <c r="Q22" s="18"/>
      <c r="R22" s="12"/>
      <c r="S22" s="12" t="s">
        <v>323</v>
      </c>
      <c r="T22" s="18" t="s">
        <v>386</v>
      </c>
      <c r="U22" s="18" t="s">
        <v>387</v>
      </c>
      <c r="V22" s="12">
        <v>42</v>
      </c>
      <c r="W22" s="12" t="s">
        <v>144</v>
      </c>
      <c r="X22" s="12" t="s">
        <v>322</v>
      </c>
      <c r="Y22" s="12" t="s">
        <v>322</v>
      </c>
      <c r="Z22" s="18" t="s">
        <v>583</v>
      </c>
      <c r="AA22" s="18" t="s">
        <v>584</v>
      </c>
      <c r="AB22" s="12" t="s">
        <v>585</v>
      </c>
      <c r="AC22" s="12" t="s">
        <v>327</v>
      </c>
      <c r="AD22" s="12" t="s">
        <v>11</v>
      </c>
      <c r="AE22" s="15">
        <v>18593</v>
      </c>
      <c r="AF22" s="15">
        <v>-976</v>
      </c>
      <c r="AG22" s="16">
        <v>-0.0467</v>
      </c>
      <c r="AH22" s="18" t="s">
        <v>328</v>
      </c>
      <c r="AI22" s="19" t="s">
        <v>586</v>
      </c>
      <c r="AJ22" s="15">
        <v>271</v>
      </c>
      <c r="AK22" s="16">
        <v>-0.8246</v>
      </c>
      <c r="AL22" s="15">
        <v>32514.58</v>
      </c>
      <c r="AM22" s="16">
        <v>-0.8246</v>
      </c>
      <c r="AN22" s="21" t="s">
        <v>543</v>
      </c>
      <c r="AO22" s="15">
        <v>23996</v>
      </c>
      <c r="AP22" s="24">
        <v>1</v>
      </c>
      <c r="AQ22" s="25">
        <v>119.98</v>
      </c>
      <c r="AR22" s="6"/>
      <c r="AS22" s="2"/>
      <c r="AT22" s="3"/>
      <c r="AU22" s="24">
        <v>19</v>
      </c>
      <c r="AV22" s="15">
        <v>12</v>
      </c>
      <c r="AW22" s="26">
        <v>4.7</v>
      </c>
      <c r="AX22" s="29">
        <v>0.0443</v>
      </c>
      <c r="AY22" s="25">
        <v>17.41</v>
      </c>
      <c r="AZ22" s="16">
        <v>0.7049</v>
      </c>
      <c r="BA22" s="11" t="s">
        <v>349</v>
      </c>
      <c r="BB22" s="11" t="s">
        <v>587</v>
      </c>
      <c r="BC22" s="24">
        <v>69</v>
      </c>
      <c r="BD22" s="11" t="s">
        <v>351</v>
      </c>
      <c r="BE22" s="24">
        <v>9.6</v>
      </c>
      <c r="BF22" s="24">
        <v>1</v>
      </c>
      <c r="BG22" s="12" t="s">
        <v>173</v>
      </c>
      <c r="BH22" s="11" t="s">
        <v>351</v>
      </c>
      <c r="BI22" s="11" t="s">
        <v>335</v>
      </c>
      <c r="BJ22" s="12" t="s">
        <v>588</v>
      </c>
      <c r="BK22" s="11" t="s">
        <v>589</v>
      </c>
      <c r="BL22" s="11" t="s">
        <v>320</v>
      </c>
      <c r="BM22" s="11" t="s">
        <v>338</v>
      </c>
      <c r="BN22" s="11" t="s">
        <v>320</v>
      </c>
      <c r="BO22" s="11" t="s">
        <v>338</v>
      </c>
      <c r="BP22" s="11" t="s">
        <v>338</v>
      </c>
      <c r="BQ22" s="11" t="s">
        <v>320</v>
      </c>
      <c r="BR22" s="11" t="s">
        <v>320</v>
      </c>
      <c r="BS22" s="11" t="s">
        <v>320</v>
      </c>
      <c r="BT22" s="12" t="s">
        <v>320</v>
      </c>
      <c r="BU22" s="21" t="s">
        <v>590</v>
      </c>
      <c r="BV22" s="21" t="s">
        <v>591</v>
      </c>
      <c r="BW22" s="21" t="s">
        <v>592</v>
      </c>
      <c r="BX22" s="21" t="s">
        <v>593</v>
      </c>
      <c r="BY22" s="11" t="s">
        <v>594</v>
      </c>
    </row>
    <row r="23" s="1" customFormat="1" customHeight="1" spans="1:77">
      <c r="A23" s="11" t="s">
        <v>320</v>
      </c>
      <c r="B23" s="12"/>
      <c r="C23" s="12" t="s">
        <v>216</v>
      </c>
      <c r="D23" s="12" t="s">
        <v>115</v>
      </c>
      <c r="E23" s="12" t="s">
        <v>154</v>
      </c>
      <c r="F23" s="12" t="s">
        <v>321</v>
      </c>
      <c r="G23" s="12" t="s">
        <v>119</v>
      </c>
      <c r="H23" s="12">
        <v>1</v>
      </c>
      <c r="I23" s="12" t="s">
        <v>322</v>
      </c>
      <c r="J23" s="12" t="s">
        <v>322</v>
      </c>
      <c r="K23" s="12" t="s">
        <v>27</v>
      </c>
      <c r="L23" s="12">
        <v>71</v>
      </c>
      <c r="M23" s="12" t="s">
        <v>140</v>
      </c>
      <c r="N23" s="12">
        <v>9</v>
      </c>
      <c r="O23" s="18" t="s">
        <v>127</v>
      </c>
      <c r="P23" s="171" t="s">
        <v>385</v>
      </c>
      <c r="Q23" s="12"/>
      <c r="R23" s="12" t="s">
        <v>27</v>
      </c>
      <c r="S23" s="12" t="s">
        <v>323</v>
      </c>
      <c r="T23" s="18" t="s">
        <v>509</v>
      </c>
      <c r="U23" s="12" t="s">
        <v>344</v>
      </c>
      <c r="V23" s="12" t="s">
        <v>27</v>
      </c>
      <c r="W23" s="12" t="s">
        <v>145</v>
      </c>
      <c r="X23" s="12" t="s">
        <v>322</v>
      </c>
      <c r="Y23" s="12" t="s">
        <v>322</v>
      </c>
      <c r="Z23" s="18" t="s">
        <v>595</v>
      </c>
      <c r="AA23" s="18" t="s">
        <v>596</v>
      </c>
      <c r="AB23" s="12" t="s">
        <v>597</v>
      </c>
      <c r="AC23" s="12" t="s">
        <v>327</v>
      </c>
      <c r="AD23" s="12" t="s">
        <v>11</v>
      </c>
      <c r="AE23" s="15">
        <v>47845</v>
      </c>
      <c r="AF23" s="15">
        <v>796</v>
      </c>
      <c r="AG23" s="16">
        <v>0.0191</v>
      </c>
      <c r="AH23" s="18" t="s">
        <v>328</v>
      </c>
      <c r="AI23" s="19" t="s">
        <v>598</v>
      </c>
      <c r="AJ23" s="15">
        <v>267</v>
      </c>
      <c r="AK23" s="16">
        <v>23</v>
      </c>
      <c r="AL23" s="15">
        <v>34704.66</v>
      </c>
      <c r="AM23" s="16">
        <v>23</v>
      </c>
      <c r="AN23" s="21" t="s">
        <v>543</v>
      </c>
      <c r="AO23" s="15">
        <v>25996</v>
      </c>
      <c r="AP23" s="24">
        <v>1</v>
      </c>
      <c r="AQ23" s="25">
        <v>129.98</v>
      </c>
      <c r="AR23" s="6"/>
      <c r="AS23" s="2"/>
      <c r="AT23" s="3"/>
      <c r="AU23" s="24">
        <v>14</v>
      </c>
      <c r="AV23" s="15">
        <v>7</v>
      </c>
      <c r="AW23" s="26">
        <v>4.3</v>
      </c>
      <c r="AX23" s="29">
        <v>0.0262</v>
      </c>
      <c r="AY23" s="25">
        <v>21.77</v>
      </c>
      <c r="AZ23" s="16">
        <v>0.6825</v>
      </c>
      <c r="BA23" s="11" t="s">
        <v>349</v>
      </c>
      <c r="BB23" s="11" t="s">
        <v>599</v>
      </c>
      <c r="BC23" s="24">
        <v>64</v>
      </c>
      <c r="BD23" s="11" t="s">
        <v>351</v>
      </c>
      <c r="BE23" s="24">
        <v>9.6</v>
      </c>
      <c r="BF23" s="24">
        <v>1</v>
      </c>
      <c r="BG23" s="12" t="s">
        <v>394</v>
      </c>
      <c r="BH23" s="11" t="s">
        <v>351</v>
      </c>
      <c r="BI23" s="11" t="s">
        <v>335</v>
      </c>
      <c r="BJ23" s="12" t="s">
        <v>395</v>
      </c>
      <c r="BK23" s="11" t="s">
        <v>396</v>
      </c>
      <c r="BL23" s="11" t="s">
        <v>320</v>
      </c>
      <c r="BM23" s="11" t="s">
        <v>338</v>
      </c>
      <c r="BN23" s="11" t="s">
        <v>320</v>
      </c>
      <c r="BO23" s="11" t="s">
        <v>338</v>
      </c>
      <c r="BP23" s="11" t="s">
        <v>320</v>
      </c>
      <c r="BQ23" s="11" t="s">
        <v>320</v>
      </c>
      <c r="BR23" s="11" t="s">
        <v>338</v>
      </c>
      <c r="BS23" s="11" t="s">
        <v>320</v>
      </c>
      <c r="BT23" s="12" t="s">
        <v>320</v>
      </c>
      <c r="BU23" s="2"/>
      <c r="BV23" s="21" t="s">
        <v>600</v>
      </c>
      <c r="BW23" s="21" t="s">
        <v>601</v>
      </c>
      <c r="BX23" s="21" t="s">
        <v>602</v>
      </c>
      <c r="BY23" s="11" t="s">
        <v>603</v>
      </c>
    </row>
    <row r="24" s="1" customFormat="1" customHeight="1" spans="1:77">
      <c r="A24" s="11" t="s">
        <v>320</v>
      </c>
      <c r="B24" s="12"/>
      <c r="C24" s="12" t="s">
        <v>216</v>
      </c>
      <c r="D24" s="12" t="s">
        <v>115</v>
      </c>
      <c r="E24" s="12" t="s">
        <v>154</v>
      </c>
      <c r="F24" s="12" t="s">
        <v>321</v>
      </c>
      <c r="G24" s="12" t="s">
        <v>119</v>
      </c>
      <c r="H24" s="12">
        <v>1</v>
      </c>
      <c r="I24" s="12" t="s">
        <v>322</v>
      </c>
      <c r="J24" s="12" t="s">
        <v>322</v>
      </c>
      <c r="K24" s="12" t="s">
        <v>27</v>
      </c>
      <c r="L24" s="12">
        <v>71</v>
      </c>
      <c r="M24" s="18" t="s">
        <v>138</v>
      </c>
      <c r="N24" s="18">
        <v>8</v>
      </c>
      <c r="O24" s="18" t="s">
        <v>128</v>
      </c>
      <c r="P24" s="171" t="s">
        <v>385</v>
      </c>
      <c r="Q24" s="171"/>
      <c r="R24" s="12" t="s">
        <v>27</v>
      </c>
      <c r="S24" s="12" t="s">
        <v>323</v>
      </c>
      <c r="T24" s="18" t="s">
        <v>509</v>
      </c>
      <c r="U24" s="12" t="s">
        <v>344</v>
      </c>
      <c r="V24" s="12" t="s">
        <v>27</v>
      </c>
      <c r="W24" s="12" t="s">
        <v>144</v>
      </c>
      <c r="X24" s="12" t="s">
        <v>322</v>
      </c>
      <c r="Y24" s="12" t="s">
        <v>322</v>
      </c>
      <c r="Z24" s="18" t="s">
        <v>604</v>
      </c>
      <c r="AA24" s="18" t="s">
        <v>605</v>
      </c>
      <c r="AB24" s="12" t="s">
        <v>606</v>
      </c>
      <c r="AC24" s="12" t="s">
        <v>327</v>
      </c>
      <c r="AD24" s="12" t="s">
        <v>11</v>
      </c>
      <c r="AE24" s="15">
        <v>49610</v>
      </c>
      <c r="AF24" s="15">
        <v>-18420</v>
      </c>
      <c r="AG24" s="16">
        <v>-0.7178</v>
      </c>
      <c r="AH24" s="18" t="s">
        <v>328</v>
      </c>
      <c r="AI24" s="19" t="s">
        <v>607</v>
      </c>
      <c r="AJ24" s="15">
        <v>256</v>
      </c>
      <c r="AK24" s="16">
        <v>-0.1758</v>
      </c>
      <c r="AL24" s="15">
        <v>33274.88</v>
      </c>
      <c r="AM24" s="16">
        <v>-0.1758</v>
      </c>
      <c r="AN24" s="21" t="s">
        <v>543</v>
      </c>
      <c r="AO24" s="15">
        <v>25996</v>
      </c>
      <c r="AP24" s="24">
        <v>2</v>
      </c>
      <c r="AQ24" s="25">
        <v>129.98</v>
      </c>
      <c r="AR24" s="6"/>
      <c r="AS24" s="2"/>
      <c r="AT24" s="15">
        <v>3</v>
      </c>
      <c r="AU24" s="24">
        <v>64</v>
      </c>
      <c r="AV24" s="15">
        <v>16</v>
      </c>
      <c r="AW24" s="26">
        <v>4.6</v>
      </c>
      <c r="AX24" s="29">
        <v>0.0625</v>
      </c>
      <c r="AY24" s="25">
        <v>20.83</v>
      </c>
      <c r="AZ24" s="16">
        <v>0.6897</v>
      </c>
      <c r="BA24" s="11" t="s">
        <v>349</v>
      </c>
      <c r="BB24" s="11" t="s">
        <v>608</v>
      </c>
      <c r="BC24" s="24">
        <v>170</v>
      </c>
      <c r="BD24" s="11" t="s">
        <v>351</v>
      </c>
      <c r="BE24" s="24">
        <v>9.6</v>
      </c>
      <c r="BF24" s="24">
        <v>1</v>
      </c>
      <c r="BG24" s="12" t="s">
        <v>394</v>
      </c>
      <c r="BH24" s="11" t="s">
        <v>351</v>
      </c>
      <c r="BI24" s="11" t="s">
        <v>335</v>
      </c>
      <c r="BJ24" s="12" t="s">
        <v>395</v>
      </c>
      <c r="BK24" s="11" t="s">
        <v>396</v>
      </c>
      <c r="BL24" s="11" t="s">
        <v>320</v>
      </c>
      <c r="BM24" s="11" t="s">
        <v>338</v>
      </c>
      <c r="BN24" s="11" t="s">
        <v>338</v>
      </c>
      <c r="BO24" s="11" t="s">
        <v>338</v>
      </c>
      <c r="BP24" s="11" t="s">
        <v>320</v>
      </c>
      <c r="BQ24" s="11" t="s">
        <v>320</v>
      </c>
      <c r="BR24" s="11" t="s">
        <v>338</v>
      </c>
      <c r="BS24" s="11" t="s">
        <v>320</v>
      </c>
      <c r="BT24" s="12" t="s">
        <v>320</v>
      </c>
      <c r="BU24" s="21" t="s">
        <v>397</v>
      </c>
      <c r="BV24" s="21" t="s">
        <v>609</v>
      </c>
      <c r="BW24" s="21" t="s">
        <v>610</v>
      </c>
      <c r="BX24" s="21" t="s">
        <v>611</v>
      </c>
      <c r="BY24" s="11" t="s">
        <v>612</v>
      </c>
    </row>
    <row r="25" s="1" customFormat="1" customHeight="1" spans="1:77">
      <c r="A25" s="11" t="s">
        <v>320</v>
      </c>
      <c r="B25" s="12"/>
      <c r="C25" s="12" t="s">
        <v>216</v>
      </c>
      <c r="D25" s="12" t="s">
        <v>216</v>
      </c>
      <c r="E25" s="12" t="s">
        <v>154</v>
      </c>
      <c r="F25" s="12" t="s">
        <v>321</v>
      </c>
      <c r="G25" s="12" t="s">
        <v>120</v>
      </c>
      <c r="H25" s="12">
        <v>1</v>
      </c>
      <c r="I25" s="12" t="s">
        <v>322</v>
      </c>
      <c r="J25" s="12" t="s">
        <v>322</v>
      </c>
      <c r="K25" s="12" t="s">
        <v>27</v>
      </c>
      <c r="L25" s="12">
        <v>55</v>
      </c>
      <c r="M25" s="18" t="s">
        <v>138</v>
      </c>
      <c r="N25" s="18">
        <v>12</v>
      </c>
      <c r="O25" s="18" t="s">
        <v>128</v>
      </c>
      <c r="P25" s="171" t="s">
        <v>385</v>
      </c>
      <c r="Q25" s="171"/>
      <c r="R25" s="12" t="s">
        <v>419</v>
      </c>
      <c r="S25" s="12" t="s">
        <v>323</v>
      </c>
      <c r="T25" s="18" t="s">
        <v>386</v>
      </c>
      <c r="U25" s="12" t="s">
        <v>344</v>
      </c>
      <c r="V25" s="12" t="s">
        <v>27</v>
      </c>
      <c r="W25" s="12" t="s">
        <v>147</v>
      </c>
      <c r="X25" s="12" t="s">
        <v>322</v>
      </c>
      <c r="Y25" s="12" t="s">
        <v>322</v>
      </c>
      <c r="Z25" s="18" t="s">
        <v>613</v>
      </c>
      <c r="AA25" s="18" t="s">
        <v>614</v>
      </c>
      <c r="AB25" s="12" t="s">
        <v>615</v>
      </c>
      <c r="AC25" s="12" t="s">
        <v>327</v>
      </c>
      <c r="AD25" s="12" t="s">
        <v>11</v>
      </c>
      <c r="AE25" s="15">
        <v>50092</v>
      </c>
      <c r="AF25" s="15">
        <v>-4414</v>
      </c>
      <c r="AG25" s="16">
        <v>-0.1828</v>
      </c>
      <c r="AH25" s="18" t="s">
        <v>328</v>
      </c>
      <c r="AI25" s="19" t="s">
        <v>616</v>
      </c>
      <c r="AJ25" s="15">
        <v>240</v>
      </c>
      <c r="AK25" s="16">
        <v>-0.3107</v>
      </c>
      <c r="AL25" s="15">
        <v>31195.2</v>
      </c>
      <c r="AM25" s="16">
        <v>-0.3107</v>
      </c>
      <c r="AN25" s="21" t="s">
        <v>543</v>
      </c>
      <c r="AO25" s="15">
        <v>25996</v>
      </c>
      <c r="AP25" s="24">
        <v>1</v>
      </c>
      <c r="AQ25" s="25">
        <v>129.98</v>
      </c>
      <c r="AR25" s="6"/>
      <c r="AS25" s="2"/>
      <c r="AT25" s="3"/>
      <c r="AU25" s="24">
        <v>40</v>
      </c>
      <c r="AV25" s="15">
        <v>15</v>
      </c>
      <c r="AW25" s="26">
        <v>4.6</v>
      </c>
      <c r="AX25" s="29">
        <v>0.0625</v>
      </c>
      <c r="AY25" s="25">
        <v>20.07</v>
      </c>
      <c r="AZ25" s="16">
        <v>0.6956</v>
      </c>
      <c r="BA25" s="11" t="s">
        <v>349</v>
      </c>
      <c r="BB25" s="11" t="s">
        <v>617</v>
      </c>
      <c r="BC25" s="24">
        <v>112</v>
      </c>
      <c r="BD25" s="11" t="s">
        <v>351</v>
      </c>
      <c r="BE25" s="24">
        <v>9.6</v>
      </c>
      <c r="BF25" s="24">
        <v>1</v>
      </c>
      <c r="BG25" s="12" t="s">
        <v>394</v>
      </c>
      <c r="BH25" s="11" t="s">
        <v>351</v>
      </c>
      <c r="BI25" s="11" t="s">
        <v>335</v>
      </c>
      <c r="BJ25" s="12" t="s">
        <v>395</v>
      </c>
      <c r="BK25" s="11" t="s">
        <v>396</v>
      </c>
      <c r="BL25" s="11" t="s">
        <v>320</v>
      </c>
      <c r="BM25" s="11" t="s">
        <v>338</v>
      </c>
      <c r="BN25" s="11" t="s">
        <v>320</v>
      </c>
      <c r="BO25" s="11" t="s">
        <v>338</v>
      </c>
      <c r="BP25" s="11" t="s">
        <v>320</v>
      </c>
      <c r="BQ25" s="11" t="s">
        <v>320</v>
      </c>
      <c r="BR25" s="11" t="s">
        <v>338</v>
      </c>
      <c r="BS25" s="11" t="s">
        <v>320</v>
      </c>
      <c r="BT25" s="12" t="s">
        <v>320</v>
      </c>
      <c r="BU25" s="21" t="s">
        <v>397</v>
      </c>
      <c r="BV25" s="21" t="s">
        <v>618</v>
      </c>
      <c r="BW25" s="21" t="s">
        <v>619</v>
      </c>
      <c r="BX25" s="21" t="s">
        <v>620</v>
      </c>
      <c r="BY25" s="11" t="s">
        <v>621</v>
      </c>
    </row>
    <row r="26" s="1" customFormat="1" customHeight="1" spans="1:77">
      <c r="A26" s="11" t="s">
        <v>320</v>
      </c>
      <c r="B26" s="12"/>
      <c r="C26" s="12" t="s">
        <v>115</v>
      </c>
      <c r="D26" s="12" t="s">
        <v>115</v>
      </c>
      <c r="E26" s="12" t="s">
        <v>155</v>
      </c>
      <c r="F26" s="12" t="s">
        <v>321</v>
      </c>
      <c r="G26" s="12" t="s">
        <v>119</v>
      </c>
      <c r="H26" s="12">
        <v>1</v>
      </c>
      <c r="I26" s="12" t="s">
        <v>322</v>
      </c>
      <c r="J26" s="12" t="s">
        <v>322</v>
      </c>
      <c r="K26" s="12" t="s">
        <v>27</v>
      </c>
      <c r="L26" s="12">
        <v>37</v>
      </c>
      <c r="M26" s="12" t="s">
        <v>137</v>
      </c>
      <c r="N26" s="12">
        <v>9</v>
      </c>
      <c r="O26" s="12" t="s">
        <v>129</v>
      </c>
      <c r="P26" s="12" t="s">
        <v>27</v>
      </c>
      <c r="Q26" s="12" t="s">
        <v>27</v>
      </c>
      <c r="R26" s="12" t="s">
        <v>27</v>
      </c>
      <c r="S26" s="12" t="s">
        <v>323</v>
      </c>
      <c r="T26" s="12" t="s">
        <v>27</v>
      </c>
      <c r="U26" s="12" t="s">
        <v>344</v>
      </c>
      <c r="V26" s="12" t="s">
        <v>27</v>
      </c>
      <c r="W26" s="12" t="s">
        <v>144</v>
      </c>
      <c r="X26" s="12" t="s">
        <v>322</v>
      </c>
      <c r="Y26" s="12" t="s">
        <v>322</v>
      </c>
      <c r="Z26" s="18" t="s">
        <v>622</v>
      </c>
      <c r="AA26" s="18" t="s">
        <v>623</v>
      </c>
      <c r="AB26" s="12" t="s">
        <v>624</v>
      </c>
      <c r="AC26" s="12" t="s">
        <v>327</v>
      </c>
      <c r="AD26" s="12" t="s">
        <v>11</v>
      </c>
      <c r="AE26" s="15">
        <v>169463</v>
      </c>
      <c r="AF26" s="15">
        <v>-99485</v>
      </c>
      <c r="AG26" s="16">
        <v>-1.4217</v>
      </c>
      <c r="AH26" s="18" t="s">
        <v>328</v>
      </c>
      <c r="AI26" s="19" t="s">
        <v>625</v>
      </c>
      <c r="AJ26" s="15">
        <v>240</v>
      </c>
      <c r="AK26" s="16">
        <v>-0.8089</v>
      </c>
      <c r="AL26" s="15">
        <v>11037.601</v>
      </c>
      <c r="AM26" s="16">
        <v>-0.8089</v>
      </c>
      <c r="AN26" s="21" t="s">
        <v>365</v>
      </c>
      <c r="AO26" s="15">
        <v>2299.5</v>
      </c>
      <c r="AP26" s="24">
        <v>3</v>
      </c>
      <c r="AQ26" s="25">
        <v>45.99</v>
      </c>
      <c r="AR26" s="6"/>
      <c r="AS26" s="2"/>
      <c r="AT26" s="3"/>
      <c r="AU26" s="24">
        <v>33</v>
      </c>
      <c r="AV26" s="15">
        <v>5</v>
      </c>
      <c r="AW26" s="26">
        <v>3.8</v>
      </c>
      <c r="AX26" s="29">
        <v>0.0208</v>
      </c>
      <c r="AY26" s="25">
        <v>8.05</v>
      </c>
      <c r="AZ26" s="16">
        <v>0.675</v>
      </c>
      <c r="BA26" s="11" t="s">
        <v>320</v>
      </c>
      <c r="BB26" s="11" t="s">
        <v>626</v>
      </c>
      <c r="BC26" s="24">
        <v>127</v>
      </c>
      <c r="BD26" s="11" t="s">
        <v>351</v>
      </c>
      <c r="BE26" s="24">
        <v>9.3</v>
      </c>
      <c r="BF26" s="24">
        <v>3</v>
      </c>
      <c r="BG26" s="12" t="s">
        <v>627</v>
      </c>
      <c r="BH26" s="11" t="s">
        <v>351</v>
      </c>
      <c r="BI26" s="11" t="s">
        <v>335</v>
      </c>
      <c r="BJ26" s="12" t="s">
        <v>628</v>
      </c>
      <c r="BK26" s="11" t="s">
        <v>629</v>
      </c>
      <c r="BL26" s="11" t="s">
        <v>320</v>
      </c>
      <c r="BM26" s="11" t="s">
        <v>320</v>
      </c>
      <c r="BN26" s="11" t="s">
        <v>320</v>
      </c>
      <c r="BO26" s="11" t="s">
        <v>338</v>
      </c>
      <c r="BP26" s="11" t="s">
        <v>320</v>
      </c>
      <c r="BQ26" s="11" t="s">
        <v>320</v>
      </c>
      <c r="BR26" s="11" t="s">
        <v>320</v>
      </c>
      <c r="BS26" s="11" t="s">
        <v>320</v>
      </c>
      <c r="BT26" s="12" t="s">
        <v>320</v>
      </c>
      <c r="BU26" s="2"/>
      <c r="BV26" s="21" t="s">
        <v>630</v>
      </c>
      <c r="BW26" s="21" t="s">
        <v>631</v>
      </c>
      <c r="BX26" s="21" t="s">
        <v>632</v>
      </c>
      <c r="BY26" s="11" t="s">
        <v>633</v>
      </c>
    </row>
    <row r="27" s="1" customFormat="1" customHeight="1" spans="1:77">
      <c r="A27" s="11" t="s">
        <v>320</v>
      </c>
      <c r="B27" s="12"/>
      <c r="C27" s="12" t="s">
        <v>216</v>
      </c>
      <c r="D27" s="12" t="s">
        <v>115</v>
      </c>
      <c r="E27" s="12" t="s">
        <v>154</v>
      </c>
      <c r="F27" s="12" t="s">
        <v>321</v>
      </c>
      <c r="G27" s="12" t="s">
        <v>122</v>
      </c>
      <c r="H27" s="12">
        <v>1</v>
      </c>
      <c r="I27" s="12" t="s">
        <v>322</v>
      </c>
      <c r="J27" s="12" t="s">
        <v>322</v>
      </c>
      <c r="K27" s="12" t="s">
        <v>27</v>
      </c>
      <c r="L27" s="12">
        <v>67</v>
      </c>
      <c r="M27" s="18" t="s">
        <v>138</v>
      </c>
      <c r="N27" s="18">
        <v>12</v>
      </c>
      <c r="O27" s="18" t="s">
        <v>128</v>
      </c>
      <c r="P27" s="171" t="s">
        <v>385</v>
      </c>
      <c r="Q27" s="171"/>
      <c r="R27" s="12" t="s">
        <v>27</v>
      </c>
      <c r="S27" s="12" t="s">
        <v>323</v>
      </c>
      <c r="T27" s="18" t="s">
        <v>509</v>
      </c>
      <c r="U27" s="12" t="s">
        <v>344</v>
      </c>
      <c r="V27" s="12" t="s">
        <v>27</v>
      </c>
      <c r="W27" s="12" t="s">
        <v>145</v>
      </c>
      <c r="X27" s="12" t="s">
        <v>322</v>
      </c>
      <c r="Y27" s="12" t="s">
        <v>322</v>
      </c>
      <c r="Z27" s="18" t="s">
        <v>634</v>
      </c>
      <c r="AA27" s="18" t="s">
        <v>635</v>
      </c>
      <c r="AB27" s="12" t="s">
        <v>636</v>
      </c>
      <c r="AC27" s="12" t="s">
        <v>327</v>
      </c>
      <c r="AD27" s="12" t="s">
        <v>11</v>
      </c>
      <c r="AE27" s="15">
        <v>56087</v>
      </c>
      <c r="AF27" s="15">
        <v>-20985</v>
      </c>
      <c r="AG27" s="16">
        <v>-1.0971</v>
      </c>
      <c r="AH27" s="18" t="s">
        <v>328</v>
      </c>
      <c r="AI27" s="19" t="s">
        <v>637</v>
      </c>
      <c r="AJ27" s="15">
        <v>237</v>
      </c>
      <c r="AK27" s="16">
        <v>-0.1733</v>
      </c>
      <c r="AL27" s="15">
        <v>33175.258</v>
      </c>
      <c r="AM27" s="16">
        <v>-0.1733</v>
      </c>
      <c r="AN27" s="21" t="s">
        <v>543</v>
      </c>
      <c r="AO27" s="15">
        <v>27996</v>
      </c>
      <c r="AP27" s="24">
        <v>1</v>
      </c>
      <c r="AQ27" s="25">
        <v>139.98</v>
      </c>
      <c r="AR27" s="6"/>
      <c r="AS27" s="2"/>
      <c r="AT27" s="15">
        <v>4</v>
      </c>
      <c r="AU27" s="24">
        <v>163</v>
      </c>
      <c r="AV27" s="15">
        <v>18</v>
      </c>
      <c r="AW27" s="26">
        <v>4.6</v>
      </c>
      <c r="AX27" s="29">
        <v>0.0759</v>
      </c>
      <c r="AY27" s="25">
        <v>21.97</v>
      </c>
      <c r="AZ27" s="16">
        <v>0.6931</v>
      </c>
      <c r="BA27" s="11" t="s">
        <v>392</v>
      </c>
      <c r="BB27" s="11" t="s">
        <v>638</v>
      </c>
      <c r="BC27" s="24">
        <v>307</v>
      </c>
      <c r="BD27" s="11" t="s">
        <v>351</v>
      </c>
      <c r="BE27" s="24">
        <v>9.6</v>
      </c>
      <c r="BF27" s="24">
        <v>1</v>
      </c>
      <c r="BG27" s="12" t="s">
        <v>394</v>
      </c>
      <c r="BH27" s="11" t="s">
        <v>351</v>
      </c>
      <c r="BI27" s="11" t="s">
        <v>335</v>
      </c>
      <c r="BJ27" s="12" t="s">
        <v>395</v>
      </c>
      <c r="BK27" s="11" t="s">
        <v>396</v>
      </c>
      <c r="BL27" s="11" t="s">
        <v>320</v>
      </c>
      <c r="BM27" s="11" t="s">
        <v>338</v>
      </c>
      <c r="BN27" s="11" t="s">
        <v>320</v>
      </c>
      <c r="BO27" s="11" t="s">
        <v>338</v>
      </c>
      <c r="BP27" s="11" t="s">
        <v>320</v>
      </c>
      <c r="BQ27" s="11" t="s">
        <v>320</v>
      </c>
      <c r="BR27" s="11" t="s">
        <v>338</v>
      </c>
      <c r="BS27" s="11" t="s">
        <v>320</v>
      </c>
      <c r="BT27" s="12" t="s">
        <v>320</v>
      </c>
      <c r="BU27" s="21" t="s">
        <v>397</v>
      </c>
      <c r="BV27" s="21" t="s">
        <v>639</v>
      </c>
      <c r="BW27" s="21" t="s">
        <v>640</v>
      </c>
      <c r="BX27" s="21" t="s">
        <v>641</v>
      </c>
      <c r="BY27" s="11" t="s">
        <v>642</v>
      </c>
    </row>
    <row r="28" s="1" customFormat="1" customHeight="1" spans="1:77">
      <c r="A28" s="11" t="s">
        <v>320</v>
      </c>
      <c r="B28" s="12"/>
      <c r="C28" s="12" t="s">
        <v>216</v>
      </c>
      <c r="D28" s="12" t="s">
        <v>216</v>
      </c>
      <c r="E28" s="12" t="s">
        <v>154</v>
      </c>
      <c r="F28" s="12" t="s">
        <v>321</v>
      </c>
      <c r="G28" s="12" t="s">
        <v>119</v>
      </c>
      <c r="H28" s="12">
        <v>1</v>
      </c>
      <c r="I28" s="12" t="s">
        <v>523</v>
      </c>
      <c r="J28" s="12" t="s">
        <v>322</v>
      </c>
      <c r="K28" s="12">
        <v>270</v>
      </c>
      <c r="L28" s="12">
        <v>70</v>
      </c>
      <c r="M28" s="12" t="s">
        <v>137</v>
      </c>
      <c r="N28" s="12">
        <v>5</v>
      </c>
      <c r="O28" s="12" t="s">
        <v>130</v>
      </c>
      <c r="P28" s="12"/>
      <c r="Q28" s="12" t="s">
        <v>322</v>
      </c>
      <c r="R28" s="12" t="s">
        <v>27</v>
      </c>
      <c r="S28" s="12" t="s">
        <v>323</v>
      </c>
      <c r="T28" s="18" t="s">
        <v>360</v>
      </c>
      <c r="U28" s="12" t="s">
        <v>344</v>
      </c>
      <c r="V28" s="12" t="s">
        <v>27</v>
      </c>
      <c r="W28" s="12" t="s">
        <v>148</v>
      </c>
      <c r="X28" s="12" t="s">
        <v>322</v>
      </c>
      <c r="Y28" s="12" t="s">
        <v>322</v>
      </c>
      <c r="Z28" s="18" t="s">
        <v>643</v>
      </c>
      <c r="AA28" s="18" t="s">
        <v>644</v>
      </c>
      <c r="AB28" s="12" t="s">
        <v>645</v>
      </c>
      <c r="AC28" s="12" t="s">
        <v>530</v>
      </c>
      <c r="AD28" s="12" t="s">
        <v>11</v>
      </c>
      <c r="AE28" s="15">
        <v>121872</v>
      </c>
      <c r="AF28" s="15">
        <v>-35273</v>
      </c>
      <c r="AG28" s="16">
        <v>-0.7477</v>
      </c>
      <c r="AH28" s="18" t="s">
        <v>531</v>
      </c>
      <c r="AI28" s="19" t="s">
        <v>646</v>
      </c>
      <c r="AJ28" s="15">
        <v>233</v>
      </c>
      <c r="AK28" s="16">
        <v>-0.4167</v>
      </c>
      <c r="AL28" s="15">
        <v>51257.67</v>
      </c>
      <c r="AM28" s="16">
        <v>-0.4167</v>
      </c>
      <c r="AN28" s="21" t="s">
        <v>330</v>
      </c>
      <c r="AO28" s="15">
        <v>21999</v>
      </c>
      <c r="AP28" s="24">
        <v>2</v>
      </c>
      <c r="AQ28" s="25">
        <v>219.99</v>
      </c>
      <c r="AR28" s="6"/>
      <c r="AS28" s="21" t="s">
        <v>647</v>
      </c>
      <c r="AT28" s="15">
        <v>18</v>
      </c>
      <c r="AU28" s="24">
        <v>363</v>
      </c>
      <c r="AV28" s="15">
        <v>23</v>
      </c>
      <c r="AW28" s="26">
        <v>4.4</v>
      </c>
      <c r="AX28" s="29">
        <v>0.0987</v>
      </c>
      <c r="AY28" s="25">
        <v>21.97</v>
      </c>
      <c r="AZ28" s="16">
        <v>0.7501</v>
      </c>
      <c r="BA28" s="11" t="s">
        <v>331</v>
      </c>
      <c r="BB28" s="11" t="s">
        <v>648</v>
      </c>
      <c r="BC28" s="24">
        <v>813</v>
      </c>
      <c r="BD28" s="11" t="s">
        <v>351</v>
      </c>
      <c r="BE28" s="24">
        <v>10</v>
      </c>
      <c r="BF28" s="24">
        <v>2</v>
      </c>
      <c r="BG28" s="12" t="s">
        <v>575</v>
      </c>
      <c r="BH28" s="11" t="s">
        <v>351</v>
      </c>
      <c r="BI28" s="11" t="s">
        <v>335</v>
      </c>
      <c r="BJ28" s="12" t="s">
        <v>576</v>
      </c>
      <c r="BK28" s="11" t="s">
        <v>577</v>
      </c>
      <c r="BL28" s="11" t="s">
        <v>320</v>
      </c>
      <c r="BM28" s="11" t="s">
        <v>338</v>
      </c>
      <c r="BN28" s="11" t="s">
        <v>320</v>
      </c>
      <c r="BO28" s="11" t="s">
        <v>338</v>
      </c>
      <c r="BP28" s="11" t="s">
        <v>338</v>
      </c>
      <c r="BQ28" s="11" t="s">
        <v>320</v>
      </c>
      <c r="BR28" s="11" t="s">
        <v>338</v>
      </c>
      <c r="BS28" s="11" t="s">
        <v>320</v>
      </c>
      <c r="BT28" s="12" t="s">
        <v>320</v>
      </c>
      <c r="BU28" s="21" t="s">
        <v>649</v>
      </c>
      <c r="BV28" s="21" t="s">
        <v>650</v>
      </c>
      <c r="BW28" s="21" t="s">
        <v>651</v>
      </c>
      <c r="BX28" s="21" t="s">
        <v>652</v>
      </c>
      <c r="BY28" s="11" t="s">
        <v>653</v>
      </c>
    </row>
    <row r="29" s="1" customFormat="1" customHeight="1" spans="1:77">
      <c r="A29" s="11" t="s">
        <v>320</v>
      </c>
      <c r="B29" s="12"/>
      <c r="C29" s="12" t="s">
        <v>216</v>
      </c>
      <c r="D29" s="12" t="s">
        <v>383</v>
      </c>
      <c r="E29" s="12" t="s">
        <v>154</v>
      </c>
      <c r="F29" s="12" t="s">
        <v>384</v>
      </c>
      <c r="G29" s="12" t="s">
        <v>122</v>
      </c>
      <c r="H29" s="12">
        <v>1</v>
      </c>
      <c r="I29" s="12" t="s">
        <v>322</v>
      </c>
      <c r="J29" s="12" t="s">
        <v>322</v>
      </c>
      <c r="K29" s="12" t="s">
        <v>27</v>
      </c>
      <c r="L29" s="12">
        <v>65</v>
      </c>
      <c r="M29" s="18" t="s">
        <v>140</v>
      </c>
      <c r="N29" s="18">
        <v>8</v>
      </c>
      <c r="O29" s="18" t="s">
        <v>128</v>
      </c>
      <c r="P29" s="171" t="s">
        <v>385</v>
      </c>
      <c r="Q29" s="171"/>
      <c r="R29" s="12" t="s">
        <v>419</v>
      </c>
      <c r="S29" s="12" t="s">
        <v>323</v>
      </c>
      <c r="T29" s="18" t="s">
        <v>386</v>
      </c>
      <c r="U29" s="12" t="s">
        <v>344</v>
      </c>
      <c r="V29" s="12" t="s">
        <v>27</v>
      </c>
      <c r="W29" s="12" t="s">
        <v>144</v>
      </c>
      <c r="X29" s="12" t="s">
        <v>322</v>
      </c>
      <c r="Y29" s="12" t="s">
        <v>322</v>
      </c>
      <c r="Z29" s="18" t="s">
        <v>654</v>
      </c>
      <c r="AA29" s="18" t="s">
        <v>655</v>
      </c>
      <c r="AB29" s="12" t="s">
        <v>656</v>
      </c>
      <c r="AC29" s="12" t="s">
        <v>327</v>
      </c>
      <c r="AD29" s="12" t="s">
        <v>11</v>
      </c>
      <c r="AE29" s="15">
        <v>50076</v>
      </c>
      <c r="AF29" s="15">
        <v>-11577</v>
      </c>
      <c r="AG29" s="16">
        <v>-0.2585</v>
      </c>
      <c r="AH29" s="18" t="s">
        <v>328</v>
      </c>
      <c r="AI29" s="19" t="s">
        <v>657</v>
      </c>
      <c r="AJ29" s="15">
        <v>220</v>
      </c>
      <c r="AK29" s="16">
        <v>0.2374</v>
      </c>
      <c r="AL29" s="15">
        <v>24195.602</v>
      </c>
      <c r="AM29" s="16">
        <v>0.2374</v>
      </c>
      <c r="AN29" s="21" t="s">
        <v>543</v>
      </c>
      <c r="AO29" s="15">
        <v>21996</v>
      </c>
      <c r="AP29" s="24">
        <v>1</v>
      </c>
      <c r="AQ29" s="25">
        <v>109.98</v>
      </c>
      <c r="AR29" s="6"/>
      <c r="AS29" s="2"/>
      <c r="AT29" s="3"/>
      <c r="AU29" s="24">
        <v>25</v>
      </c>
      <c r="AV29" s="15">
        <v>18</v>
      </c>
      <c r="AW29" s="26">
        <v>3.9</v>
      </c>
      <c r="AX29" s="29">
        <v>0.0818</v>
      </c>
      <c r="AY29" s="25">
        <v>18.17</v>
      </c>
      <c r="AZ29" s="16">
        <v>0.6848</v>
      </c>
      <c r="BA29" s="11" t="s">
        <v>349</v>
      </c>
      <c r="BB29" s="11" t="s">
        <v>658</v>
      </c>
      <c r="BC29" s="24">
        <v>58</v>
      </c>
      <c r="BD29" s="11" t="s">
        <v>351</v>
      </c>
      <c r="BE29" s="24">
        <v>9.1</v>
      </c>
      <c r="BF29" s="24">
        <v>1</v>
      </c>
      <c r="BG29" s="12" t="s">
        <v>659</v>
      </c>
      <c r="BH29" s="11" t="s">
        <v>351</v>
      </c>
      <c r="BI29" s="11" t="s">
        <v>335</v>
      </c>
      <c r="BJ29" s="12" t="s">
        <v>660</v>
      </c>
      <c r="BK29" s="11" t="s">
        <v>661</v>
      </c>
      <c r="BL29" s="11" t="s">
        <v>320</v>
      </c>
      <c r="BM29" s="11" t="s">
        <v>320</v>
      </c>
      <c r="BN29" s="11" t="s">
        <v>320</v>
      </c>
      <c r="BO29" s="11" t="s">
        <v>338</v>
      </c>
      <c r="BP29" s="11" t="s">
        <v>338</v>
      </c>
      <c r="BQ29" s="11" t="s">
        <v>320</v>
      </c>
      <c r="BR29" s="11" t="s">
        <v>320</v>
      </c>
      <c r="BS29" s="11" t="s">
        <v>320</v>
      </c>
      <c r="BT29" s="12" t="s">
        <v>320</v>
      </c>
      <c r="BU29" s="2"/>
      <c r="BV29" s="21" t="s">
        <v>662</v>
      </c>
      <c r="BW29" s="21" t="s">
        <v>663</v>
      </c>
      <c r="BX29" s="21" t="s">
        <v>664</v>
      </c>
      <c r="BY29" s="11" t="s">
        <v>665</v>
      </c>
    </row>
    <row r="30" s="1" customFormat="1" customHeight="1" spans="1:77">
      <c r="A30" s="11" t="s">
        <v>320</v>
      </c>
      <c r="B30" s="12"/>
      <c r="C30" s="12" t="s">
        <v>216</v>
      </c>
      <c r="D30" s="12" t="s">
        <v>216</v>
      </c>
      <c r="E30" s="12" t="s">
        <v>154</v>
      </c>
      <c r="F30" s="12" t="s">
        <v>321</v>
      </c>
      <c r="G30" s="12" t="s">
        <v>119</v>
      </c>
      <c r="H30" s="12">
        <v>1</v>
      </c>
      <c r="I30" s="12" t="s">
        <v>322</v>
      </c>
      <c r="J30" s="12" t="s">
        <v>322</v>
      </c>
      <c r="K30" s="12">
        <v>50</v>
      </c>
      <c r="L30" s="12">
        <v>71</v>
      </c>
      <c r="M30" s="12" t="s">
        <v>140</v>
      </c>
      <c r="N30" s="12">
        <v>9</v>
      </c>
      <c r="O30" s="18" t="s">
        <v>128</v>
      </c>
      <c r="P30" s="12" t="s">
        <v>27</v>
      </c>
      <c r="Q30" s="12"/>
      <c r="R30" s="12" t="s">
        <v>27</v>
      </c>
      <c r="S30" s="12" t="s">
        <v>323</v>
      </c>
      <c r="T30" s="18" t="s">
        <v>27</v>
      </c>
      <c r="U30" s="12" t="s">
        <v>344</v>
      </c>
      <c r="V30" s="12" t="s">
        <v>27</v>
      </c>
      <c r="W30" s="12" t="s">
        <v>144</v>
      </c>
      <c r="X30" s="12" t="s">
        <v>322</v>
      </c>
      <c r="Y30" s="12" t="s">
        <v>322</v>
      </c>
      <c r="Z30" s="18" t="s">
        <v>666</v>
      </c>
      <c r="AA30" s="18" t="s">
        <v>667</v>
      </c>
      <c r="AB30" s="12" t="s">
        <v>668</v>
      </c>
      <c r="AC30" s="12" t="s">
        <v>327</v>
      </c>
      <c r="AD30" s="12" t="s">
        <v>11</v>
      </c>
      <c r="AE30" s="15">
        <v>53596</v>
      </c>
      <c r="AF30" s="15">
        <v>6037</v>
      </c>
      <c r="AG30" s="16">
        <v>0.1485</v>
      </c>
      <c r="AH30" s="18" t="s">
        <v>328</v>
      </c>
      <c r="AI30" s="19" t="s">
        <v>669</v>
      </c>
      <c r="AJ30" s="15">
        <v>191</v>
      </c>
      <c r="AK30" s="16" t="s">
        <v>320</v>
      </c>
      <c r="AL30" s="15">
        <v>22916.18</v>
      </c>
      <c r="AM30" s="16" t="s">
        <v>320</v>
      </c>
      <c r="AN30" s="21" t="s">
        <v>330</v>
      </c>
      <c r="AO30" s="15">
        <v>11998</v>
      </c>
      <c r="AP30" s="24">
        <v>1</v>
      </c>
      <c r="AQ30" s="25">
        <v>119.98</v>
      </c>
      <c r="AR30" s="6"/>
      <c r="AS30" s="2"/>
      <c r="AT30" s="3"/>
      <c r="AU30" s="24">
        <v>10</v>
      </c>
      <c r="AV30" s="15">
        <v>5</v>
      </c>
      <c r="AW30" s="26">
        <v>4.7</v>
      </c>
      <c r="AX30" s="29">
        <v>0.0262</v>
      </c>
      <c r="AY30" s="25">
        <v>21.77</v>
      </c>
      <c r="AZ30" s="16">
        <v>0.6686</v>
      </c>
      <c r="BA30" s="11" t="s">
        <v>320</v>
      </c>
      <c r="BB30" s="11" t="s">
        <v>670</v>
      </c>
      <c r="BC30" s="24">
        <v>40</v>
      </c>
      <c r="BD30" s="11" t="s">
        <v>351</v>
      </c>
      <c r="BE30" s="24">
        <v>9.6</v>
      </c>
      <c r="BF30" s="24">
        <v>1</v>
      </c>
      <c r="BG30" s="12" t="s">
        <v>671</v>
      </c>
      <c r="BH30" s="11" t="s">
        <v>351</v>
      </c>
      <c r="BI30" s="11" t="s">
        <v>335</v>
      </c>
      <c r="BJ30" s="12" t="s">
        <v>672</v>
      </c>
      <c r="BK30" s="11" t="s">
        <v>673</v>
      </c>
      <c r="BL30" s="11" t="s">
        <v>320</v>
      </c>
      <c r="BM30" s="11" t="s">
        <v>320</v>
      </c>
      <c r="BN30" s="11" t="s">
        <v>320</v>
      </c>
      <c r="BO30" s="11" t="s">
        <v>338</v>
      </c>
      <c r="BP30" s="11" t="s">
        <v>320</v>
      </c>
      <c r="BQ30" s="11" t="s">
        <v>320</v>
      </c>
      <c r="BR30" s="11" t="s">
        <v>320</v>
      </c>
      <c r="BS30" s="11" t="s">
        <v>320</v>
      </c>
      <c r="BT30" s="12" t="s">
        <v>320</v>
      </c>
      <c r="BU30" s="2"/>
      <c r="BV30" s="21" t="s">
        <v>674</v>
      </c>
      <c r="BW30" s="21" t="s">
        <v>675</v>
      </c>
      <c r="BX30" s="21" t="s">
        <v>676</v>
      </c>
      <c r="BY30" s="11" t="s">
        <v>677</v>
      </c>
    </row>
    <row r="31" s="1" customFormat="1" customHeight="1" spans="1:77">
      <c r="A31" s="11" t="s">
        <v>320</v>
      </c>
      <c r="B31" s="12"/>
      <c r="C31" s="12" t="s">
        <v>216</v>
      </c>
      <c r="D31" s="12" t="s">
        <v>115</v>
      </c>
      <c r="E31" s="12" t="s">
        <v>154</v>
      </c>
      <c r="F31" s="12" t="s">
        <v>321</v>
      </c>
      <c r="G31" s="12" t="s">
        <v>120</v>
      </c>
      <c r="H31" s="12">
        <v>1</v>
      </c>
      <c r="I31" s="12" t="s">
        <v>322</v>
      </c>
      <c r="J31" s="12" t="s">
        <v>322</v>
      </c>
      <c r="K31" s="12" t="s">
        <v>27</v>
      </c>
      <c r="L31" s="12">
        <v>69</v>
      </c>
      <c r="M31" s="12" t="s">
        <v>135</v>
      </c>
      <c r="N31" s="12">
        <v>16</v>
      </c>
      <c r="O31" s="12" t="s">
        <v>115</v>
      </c>
      <c r="P31" s="12" t="s">
        <v>27</v>
      </c>
      <c r="Q31" s="12"/>
      <c r="R31" s="12" t="s">
        <v>27</v>
      </c>
      <c r="S31" s="12" t="s">
        <v>323</v>
      </c>
      <c r="T31" s="18" t="s">
        <v>386</v>
      </c>
      <c r="U31" s="12" t="s">
        <v>344</v>
      </c>
      <c r="V31" s="12" t="s">
        <v>27</v>
      </c>
      <c r="W31" s="12" t="s">
        <v>144</v>
      </c>
      <c r="X31" s="12" t="s">
        <v>322</v>
      </c>
      <c r="Y31" s="12" t="s">
        <v>322</v>
      </c>
      <c r="Z31" s="18" t="s">
        <v>678</v>
      </c>
      <c r="AA31" s="18" t="s">
        <v>679</v>
      </c>
      <c r="AB31" s="12" t="s">
        <v>680</v>
      </c>
      <c r="AC31" s="12" t="s">
        <v>327</v>
      </c>
      <c r="AD31" s="12" t="s">
        <v>11</v>
      </c>
      <c r="AE31" s="15">
        <v>35003</v>
      </c>
      <c r="AF31" s="15">
        <v>-37501</v>
      </c>
      <c r="AG31" s="16">
        <v>-0.9339</v>
      </c>
      <c r="AH31" s="18" t="s">
        <v>328</v>
      </c>
      <c r="AI31" s="19" t="s">
        <v>681</v>
      </c>
      <c r="AJ31" s="15">
        <v>191</v>
      </c>
      <c r="AK31" s="16">
        <v>-0.2851</v>
      </c>
      <c r="AL31" s="15">
        <v>15278.09</v>
      </c>
      <c r="AM31" s="16">
        <v>-0.2851</v>
      </c>
      <c r="AN31" s="21" t="s">
        <v>330</v>
      </c>
      <c r="AO31" s="15">
        <v>7999</v>
      </c>
      <c r="AP31" s="24">
        <v>1</v>
      </c>
      <c r="AQ31" s="25">
        <v>89.99</v>
      </c>
      <c r="AR31" s="6"/>
      <c r="AS31" s="2"/>
      <c r="AT31" s="3"/>
      <c r="AU31" s="24">
        <v>68</v>
      </c>
      <c r="AV31" s="15">
        <v>10</v>
      </c>
      <c r="AW31" s="26">
        <v>4.2</v>
      </c>
      <c r="AX31" s="29">
        <v>0.0524</v>
      </c>
      <c r="AY31" s="25">
        <v>15.51</v>
      </c>
      <c r="AZ31" s="16">
        <v>0.6777</v>
      </c>
      <c r="BA31" s="11" t="s">
        <v>349</v>
      </c>
      <c r="BB31" s="11" t="s">
        <v>682</v>
      </c>
      <c r="BC31" s="24">
        <v>269</v>
      </c>
      <c r="BD31" s="11" t="s">
        <v>351</v>
      </c>
      <c r="BE31" s="24">
        <v>9.6</v>
      </c>
      <c r="BF31" s="24">
        <v>1</v>
      </c>
      <c r="BG31" s="12" t="s">
        <v>683</v>
      </c>
      <c r="BH31" s="11" t="s">
        <v>351</v>
      </c>
      <c r="BI31" s="11" t="s">
        <v>335</v>
      </c>
      <c r="BJ31" s="12" t="s">
        <v>684</v>
      </c>
      <c r="BK31" s="11" t="s">
        <v>685</v>
      </c>
      <c r="BL31" s="11" t="s">
        <v>320</v>
      </c>
      <c r="BM31" s="11" t="s">
        <v>320</v>
      </c>
      <c r="BN31" s="11" t="s">
        <v>320</v>
      </c>
      <c r="BO31" s="11" t="s">
        <v>338</v>
      </c>
      <c r="BP31" s="11" t="s">
        <v>338</v>
      </c>
      <c r="BQ31" s="11" t="s">
        <v>320</v>
      </c>
      <c r="BR31" s="11" t="s">
        <v>320</v>
      </c>
      <c r="BS31" s="11" t="s">
        <v>320</v>
      </c>
      <c r="BT31" s="12" t="s">
        <v>320</v>
      </c>
      <c r="BU31" s="2"/>
      <c r="BV31" s="21" t="s">
        <v>686</v>
      </c>
      <c r="BW31" s="21" t="s">
        <v>687</v>
      </c>
      <c r="BX31" s="21" t="s">
        <v>688</v>
      </c>
      <c r="BY31" s="11" t="s">
        <v>689</v>
      </c>
    </row>
    <row r="32" s="1" customFormat="1" customHeight="1" spans="1:77">
      <c r="A32" s="11" t="s">
        <v>320</v>
      </c>
      <c r="B32" s="12"/>
      <c r="C32" s="12" t="s">
        <v>115</v>
      </c>
      <c r="D32" s="12" t="s">
        <v>115</v>
      </c>
      <c r="E32" s="12" t="s">
        <v>151</v>
      </c>
      <c r="F32" s="12" t="s">
        <v>321</v>
      </c>
      <c r="G32" s="12" t="s">
        <v>120</v>
      </c>
      <c r="H32" s="12">
        <v>1</v>
      </c>
      <c r="I32" s="12" t="s">
        <v>322</v>
      </c>
      <c r="J32" s="12" t="s">
        <v>322</v>
      </c>
      <c r="K32" s="12" t="s">
        <v>27</v>
      </c>
      <c r="L32" s="12">
        <v>56.5</v>
      </c>
      <c r="M32" s="12" t="s">
        <v>135</v>
      </c>
      <c r="N32" s="12">
        <v>12</v>
      </c>
      <c r="O32" s="12" t="s">
        <v>115</v>
      </c>
      <c r="P32" s="12" t="s">
        <v>27</v>
      </c>
      <c r="Q32" s="12"/>
      <c r="R32" s="12" t="s">
        <v>27</v>
      </c>
      <c r="S32" s="12" t="s">
        <v>323</v>
      </c>
      <c r="T32" s="18" t="s">
        <v>509</v>
      </c>
      <c r="U32" s="12" t="s">
        <v>344</v>
      </c>
      <c r="V32" s="12" t="s">
        <v>27</v>
      </c>
      <c r="W32" s="12" t="s">
        <v>144</v>
      </c>
      <c r="X32" s="12" t="s">
        <v>322</v>
      </c>
      <c r="Y32" s="12" t="s">
        <v>322</v>
      </c>
      <c r="Z32" s="18" t="s">
        <v>690</v>
      </c>
      <c r="AA32" s="18" t="s">
        <v>691</v>
      </c>
      <c r="AB32" s="12" t="s">
        <v>692</v>
      </c>
      <c r="AC32" s="12" t="s">
        <v>327</v>
      </c>
      <c r="AD32" s="12" t="s">
        <v>11</v>
      </c>
      <c r="AE32" s="15">
        <v>90816</v>
      </c>
      <c r="AF32" s="15">
        <v>-23973</v>
      </c>
      <c r="AG32" s="16">
        <v>-0.5203</v>
      </c>
      <c r="AH32" s="18" t="s">
        <v>328</v>
      </c>
      <c r="AI32" s="19" t="s">
        <v>693</v>
      </c>
      <c r="AJ32" s="15">
        <v>187</v>
      </c>
      <c r="AK32" s="16">
        <v>-0.3836</v>
      </c>
      <c r="AL32" s="15">
        <v>13088.13</v>
      </c>
      <c r="AM32" s="16">
        <v>-0.3836</v>
      </c>
      <c r="AN32" s="21" t="s">
        <v>330</v>
      </c>
      <c r="AO32" s="15">
        <v>6999</v>
      </c>
      <c r="AP32" s="24">
        <v>1</v>
      </c>
      <c r="AQ32" s="25">
        <v>69.99</v>
      </c>
      <c r="AR32" s="6"/>
      <c r="AS32" s="2"/>
      <c r="AT32" s="15">
        <v>20</v>
      </c>
      <c r="AU32" s="24">
        <v>299</v>
      </c>
      <c r="AV32" s="15">
        <v>14</v>
      </c>
      <c r="AW32" s="26">
        <v>4</v>
      </c>
      <c r="AX32" s="29">
        <v>0.0749</v>
      </c>
      <c r="AY32" s="25">
        <v>11.71</v>
      </c>
      <c r="AZ32" s="16">
        <v>0.6726</v>
      </c>
      <c r="BA32" s="11" t="s">
        <v>331</v>
      </c>
      <c r="BB32" s="11" t="s">
        <v>694</v>
      </c>
      <c r="BC32" s="24">
        <v>594</v>
      </c>
      <c r="BD32" s="11" t="s">
        <v>351</v>
      </c>
      <c r="BE32" s="24">
        <v>10</v>
      </c>
      <c r="BF32" s="24">
        <v>4</v>
      </c>
      <c r="BG32" s="12" t="s">
        <v>695</v>
      </c>
      <c r="BH32" s="11" t="s">
        <v>351</v>
      </c>
      <c r="BI32" s="11" t="s">
        <v>335</v>
      </c>
      <c r="BJ32" s="12" t="s">
        <v>696</v>
      </c>
      <c r="BK32" s="11" t="s">
        <v>697</v>
      </c>
      <c r="BL32" s="11" t="s">
        <v>320</v>
      </c>
      <c r="BM32" s="11" t="s">
        <v>338</v>
      </c>
      <c r="BN32" s="11" t="s">
        <v>320</v>
      </c>
      <c r="BO32" s="11" t="s">
        <v>338</v>
      </c>
      <c r="BP32" s="11" t="s">
        <v>338</v>
      </c>
      <c r="BQ32" s="11" t="s">
        <v>320</v>
      </c>
      <c r="BR32" s="11" t="s">
        <v>320</v>
      </c>
      <c r="BS32" s="11" t="s">
        <v>320</v>
      </c>
      <c r="BT32" s="12" t="s">
        <v>320</v>
      </c>
      <c r="BU32" s="21" t="s">
        <v>698</v>
      </c>
      <c r="BV32" s="21" t="s">
        <v>699</v>
      </c>
      <c r="BW32" s="21" t="s">
        <v>700</v>
      </c>
      <c r="BX32" s="21" t="s">
        <v>701</v>
      </c>
      <c r="BY32" s="11" t="s">
        <v>702</v>
      </c>
    </row>
    <row r="33" s="1" customFormat="1" customHeight="1" spans="1:77">
      <c r="A33" s="11" t="s">
        <v>320</v>
      </c>
      <c r="B33" s="12"/>
      <c r="C33" s="12" t="s">
        <v>216</v>
      </c>
      <c r="D33" s="12" t="s">
        <v>115</v>
      </c>
      <c r="E33" s="12" t="s">
        <v>154</v>
      </c>
      <c r="F33" s="12" t="s">
        <v>321</v>
      </c>
      <c r="G33" s="12" t="s">
        <v>119</v>
      </c>
      <c r="H33" s="12">
        <v>1</v>
      </c>
      <c r="I33" s="12" t="s">
        <v>322</v>
      </c>
      <c r="J33" s="12" t="s">
        <v>322</v>
      </c>
      <c r="K33" s="12" t="s">
        <v>27</v>
      </c>
      <c r="L33" s="12">
        <v>72</v>
      </c>
      <c r="M33" s="12" t="s">
        <v>137</v>
      </c>
      <c r="N33" s="12">
        <v>10</v>
      </c>
      <c r="O33" s="18" t="s">
        <v>128</v>
      </c>
      <c r="P33" s="171" t="s">
        <v>385</v>
      </c>
      <c r="Q33" s="171" t="s">
        <v>523</v>
      </c>
      <c r="R33" s="12" t="s">
        <v>27</v>
      </c>
      <c r="S33" s="12" t="s">
        <v>323</v>
      </c>
      <c r="T33" s="18" t="s">
        <v>509</v>
      </c>
      <c r="U33" s="12" t="s">
        <v>344</v>
      </c>
      <c r="V33" s="12" t="s">
        <v>27</v>
      </c>
      <c r="W33" s="12" t="s">
        <v>143</v>
      </c>
      <c r="X33" s="12" t="s">
        <v>322</v>
      </c>
      <c r="Y33" s="12" t="s">
        <v>322</v>
      </c>
      <c r="Z33" s="18" t="s">
        <v>703</v>
      </c>
      <c r="AA33" s="18" t="s">
        <v>704</v>
      </c>
      <c r="AB33" s="12" t="s">
        <v>705</v>
      </c>
      <c r="AC33" s="12" t="s">
        <v>327</v>
      </c>
      <c r="AD33" s="12" t="s">
        <v>11</v>
      </c>
      <c r="AE33" s="15">
        <v>70250</v>
      </c>
      <c r="AF33" s="15">
        <v>-12561</v>
      </c>
      <c r="AG33" s="16">
        <v>-0.2969</v>
      </c>
      <c r="AH33" s="18" t="s">
        <v>328</v>
      </c>
      <c r="AI33" s="19" t="s">
        <v>706</v>
      </c>
      <c r="AJ33" s="15">
        <v>176</v>
      </c>
      <c r="AK33" s="16" t="s">
        <v>320</v>
      </c>
      <c r="AL33" s="15">
        <v>21116.48</v>
      </c>
      <c r="AM33" s="16" t="s">
        <v>320</v>
      </c>
      <c r="AN33" s="21" t="s">
        <v>330</v>
      </c>
      <c r="AO33" s="15">
        <v>11998</v>
      </c>
      <c r="AP33" s="24">
        <v>1</v>
      </c>
      <c r="AQ33" s="25">
        <v>119.98</v>
      </c>
      <c r="AR33" s="6"/>
      <c r="AS33" s="2"/>
      <c r="AT33" s="3"/>
      <c r="AU33" s="24">
        <v>7</v>
      </c>
      <c r="AV33" s="15">
        <v>4</v>
      </c>
      <c r="AW33" s="26">
        <v>4.7</v>
      </c>
      <c r="AX33" s="29">
        <v>0.0227</v>
      </c>
      <c r="AY33" s="25">
        <v>22.53</v>
      </c>
      <c r="AZ33" s="16">
        <v>0.6622</v>
      </c>
      <c r="BA33" s="11" t="s">
        <v>349</v>
      </c>
      <c r="BB33" s="11" t="s">
        <v>707</v>
      </c>
      <c r="BC33" s="24">
        <v>43</v>
      </c>
      <c r="BD33" s="11" t="s">
        <v>351</v>
      </c>
      <c r="BE33" s="24">
        <v>9.4</v>
      </c>
      <c r="BF33" s="24">
        <v>1</v>
      </c>
      <c r="BG33" s="12" t="s">
        <v>708</v>
      </c>
      <c r="BH33" s="11" t="s">
        <v>351</v>
      </c>
      <c r="BI33" s="11" t="s">
        <v>335</v>
      </c>
      <c r="BJ33" s="12" t="s">
        <v>709</v>
      </c>
      <c r="BK33" s="11" t="s">
        <v>710</v>
      </c>
      <c r="BL33" s="11" t="s">
        <v>320</v>
      </c>
      <c r="BM33" s="11" t="s">
        <v>320</v>
      </c>
      <c r="BN33" s="11" t="s">
        <v>320</v>
      </c>
      <c r="BO33" s="11" t="s">
        <v>338</v>
      </c>
      <c r="BP33" s="11" t="s">
        <v>338</v>
      </c>
      <c r="BQ33" s="11" t="s">
        <v>320</v>
      </c>
      <c r="BR33" s="11" t="s">
        <v>320</v>
      </c>
      <c r="BS33" s="11" t="s">
        <v>320</v>
      </c>
      <c r="BT33" s="12" t="s">
        <v>320</v>
      </c>
      <c r="BU33" s="2"/>
      <c r="BV33" s="21" t="s">
        <v>711</v>
      </c>
      <c r="BW33" s="21" t="s">
        <v>712</v>
      </c>
      <c r="BX33" s="21" t="s">
        <v>713</v>
      </c>
      <c r="BY33" s="11" t="s">
        <v>714</v>
      </c>
    </row>
    <row r="34" s="1" customFormat="1" customHeight="1" spans="1:77">
      <c r="A34" s="11" t="s">
        <v>320</v>
      </c>
      <c r="B34" s="12"/>
      <c r="C34" s="12" t="s">
        <v>216</v>
      </c>
      <c r="D34" s="12" t="s">
        <v>115</v>
      </c>
      <c r="E34" s="12" t="s">
        <v>154</v>
      </c>
      <c r="F34" s="12" t="s">
        <v>321</v>
      </c>
      <c r="G34" s="12" t="s">
        <v>119</v>
      </c>
      <c r="H34" s="12">
        <v>2</v>
      </c>
      <c r="I34" s="12" t="s">
        <v>322</v>
      </c>
      <c r="J34" s="12" t="s">
        <v>322</v>
      </c>
      <c r="K34" s="12" t="s">
        <v>27</v>
      </c>
      <c r="L34" s="12">
        <v>40</v>
      </c>
      <c r="M34" s="12" t="s">
        <v>138</v>
      </c>
      <c r="N34" s="12">
        <v>10</v>
      </c>
      <c r="O34" s="18" t="s">
        <v>128</v>
      </c>
      <c r="P34" s="171" t="s">
        <v>385</v>
      </c>
      <c r="Q34" s="171"/>
      <c r="R34" s="12" t="s">
        <v>27</v>
      </c>
      <c r="S34" s="12" t="s">
        <v>323</v>
      </c>
      <c r="T34" s="18" t="s">
        <v>509</v>
      </c>
      <c r="U34" s="12" t="s">
        <v>344</v>
      </c>
      <c r="V34" s="12" t="s">
        <v>27</v>
      </c>
      <c r="W34" s="12" t="s">
        <v>144</v>
      </c>
      <c r="X34" s="12" t="s">
        <v>322</v>
      </c>
      <c r="Y34" s="12" t="s">
        <v>322</v>
      </c>
      <c r="Z34" s="18" t="s">
        <v>715</v>
      </c>
      <c r="AA34" s="18" t="s">
        <v>716</v>
      </c>
      <c r="AB34" s="12" t="s">
        <v>717</v>
      </c>
      <c r="AC34" s="12" t="s">
        <v>327</v>
      </c>
      <c r="AD34" s="12" t="s">
        <v>11</v>
      </c>
      <c r="AE34" s="15">
        <v>47155</v>
      </c>
      <c r="AF34" s="15">
        <v>-4980</v>
      </c>
      <c r="AG34" s="16">
        <v>-0.1329</v>
      </c>
      <c r="AH34" s="18" t="s">
        <v>328</v>
      </c>
      <c r="AI34" s="19" t="s">
        <v>718</v>
      </c>
      <c r="AJ34" s="15">
        <v>165</v>
      </c>
      <c r="AK34" s="16">
        <v>-0.8209</v>
      </c>
      <c r="AL34" s="15">
        <v>13196.7</v>
      </c>
      <c r="AM34" s="16">
        <v>-0.8209</v>
      </c>
      <c r="AN34" s="21" t="s">
        <v>330</v>
      </c>
      <c r="AO34" s="15">
        <v>7998</v>
      </c>
      <c r="AP34" s="24">
        <v>1</v>
      </c>
      <c r="AQ34" s="25">
        <v>79.98</v>
      </c>
      <c r="AR34" s="6"/>
      <c r="AS34" s="2"/>
      <c r="AT34" s="3"/>
      <c r="AU34" s="24">
        <v>53</v>
      </c>
      <c r="AV34" s="15">
        <v>6</v>
      </c>
      <c r="AW34" s="26">
        <v>4.1</v>
      </c>
      <c r="AX34" s="29">
        <v>0.0364</v>
      </c>
      <c r="AY34" s="25">
        <v>11.89</v>
      </c>
      <c r="AZ34" s="16">
        <v>0.7013</v>
      </c>
      <c r="BA34" s="11" t="s">
        <v>320</v>
      </c>
      <c r="BB34" s="11" t="s">
        <v>719</v>
      </c>
      <c r="BC34" s="24">
        <v>110</v>
      </c>
      <c r="BD34" s="11" t="s">
        <v>351</v>
      </c>
      <c r="BE34" s="24">
        <v>9.6</v>
      </c>
      <c r="BF34" s="24">
        <v>2</v>
      </c>
      <c r="BG34" s="12" t="s">
        <v>394</v>
      </c>
      <c r="BH34" s="11" t="s">
        <v>351</v>
      </c>
      <c r="BI34" s="11" t="s">
        <v>335</v>
      </c>
      <c r="BJ34" s="12" t="s">
        <v>395</v>
      </c>
      <c r="BK34" s="11" t="s">
        <v>396</v>
      </c>
      <c r="BL34" s="11" t="s">
        <v>320</v>
      </c>
      <c r="BM34" s="11" t="s">
        <v>320</v>
      </c>
      <c r="BN34" s="11" t="s">
        <v>320</v>
      </c>
      <c r="BO34" s="11" t="s">
        <v>338</v>
      </c>
      <c r="BP34" s="11" t="s">
        <v>320</v>
      </c>
      <c r="BQ34" s="11" t="s">
        <v>320</v>
      </c>
      <c r="BR34" s="11" t="s">
        <v>338</v>
      </c>
      <c r="BS34" s="11" t="s">
        <v>320</v>
      </c>
      <c r="BT34" s="12" t="s">
        <v>320</v>
      </c>
      <c r="BU34" s="2"/>
      <c r="BV34" s="21" t="s">
        <v>720</v>
      </c>
      <c r="BW34" s="21" t="s">
        <v>721</v>
      </c>
      <c r="BX34" s="21" t="s">
        <v>722</v>
      </c>
      <c r="BY34" s="11" t="s">
        <v>723</v>
      </c>
    </row>
    <row r="35" s="1" customFormat="1" customHeight="1" spans="1:77">
      <c r="A35" s="11" t="s">
        <v>320</v>
      </c>
      <c r="B35" s="12"/>
      <c r="C35" s="12" t="s">
        <v>216</v>
      </c>
      <c r="D35" s="12" t="s">
        <v>383</v>
      </c>
      <c r="E35" s="12" t="s">
        <v>154</v>
      </c>
      <c r="F35" s="12" t="s">
        <v>384</v>
      </c>
      <c r="G35" s="12" t="s">
        <v>122</v>
      </c>
      <c r="H35" s="12">
        <v>1</v>
      </c>
      <c r="I35" s="12" t="s">
        <v>322</v>
      </c>
      <c r="J35" s="12" t="s">
        <v>322</v>
      </c>
      <c r="K35" s="2" t="s">
        <v>27</v>
      </c>
      <c r="L35" s="12">
        <v>39</v>
      </c>
      <c r="M35" s="12" t="s">
        <v>137</v>
      </c>
      <c r="N35" s="12">
        <v>10</v>
      </c>
      <c r="O35" s="18" t="s">
        <v>128</v>
      </c>
      <c r="P35" s="18" t="s">
        <v>385</v>
      </c>
      <c r="Q35" s="18"/>
      <c r="R35" s="12"/>
      <c r="S35" s="12" t="s">
        <v>323</v>
      </c>
      <c r="T35" s="18" t="s">
        <v>386</v>
      </c>
      <c r="U35" s="12" t="s">
        <v>344</v>
      </c>
      <c r="V35" s="12" t="s">
        <v>27</v>
      </c>
      <c r="W35" s="12" t="s">
        <v>145</v>
      </c>
      <c r="X35" s="12" t="s">
        <v>322</v>
      </c>
      <c r="Y35" s="12" t="s">
        <v>322</v>
      </c>
      <c r="Z35" s="18" t="s">
        <v>724</v>
      </c>
      <c r="AA35" s="18" t="s">
        <v>725</v>
      </c>
      <c r="AB35" s="12" t="s">
        <v>726</v>
      </c>
      <c r="AC35" s="12" t="s">
        <v>327</v>
      </c>
      <c r="AD35" s="12" t="s">
        <v>11</v>
      </c>
      <c r="AE35" s="15">
        <v>28503</v>
      </c>
      <c r="AF35" s="15">
        <v>1388</v>
      </c>
      <c r="AG35" s="16">
        <v>0.0433</v>
      </c>
      <c r="AH35" s="18" t="s">
        <v>328</v>
      </c>
      <c r="AI35" s="19" t="s">
        <v>727</v>
      </c>
      <c r="AJ35" s="15">
        <v>148</v>
      </c>
      <c r="AK35" s="16" t="s">
        <v>320</v>
      </c>
      <c r="AL35" s="15">
        <v>10357.04</v>
      </c>
      <c r="AM35" s="16" t="s">
        <v>320</v>
      </c>
      <c r="AN35" s="21" t="s">
        <v>330</v>
      </c>
      <c r="AO35" s="15">
        <v>6998</v>
      </c>
      <c r="AP35" s="24">
        <v>1</v>
      </c>
      <c r="AQ35" s="25">
        <v>69.98</v>
      </c>
      <c r="AR35" s="6"/>
      <c r="AS35" s="2"/>
      <c r="AT35" s="3"/>
      <c r="AU35" s="24">
        <v>4</v>
      </c>
      <c r="AV35" s="15">
        <v>2</v>
      </c>
      <c r="AW35" s="26">
        <v>3.8</v>
      </c>
      <c r="AX35" s="29">
        <v>0.0135</v>
      </c>
      <c r="AY35" s="25">
        <v>11.32</v>
      </c>
      <c r="AZ35" s="16">
        <v>0.6882</v>
      </c>
      <c r="BA35" s="11" t="s">
        <v>320</v>
      </c>
      <c r="BB35" s="11" t="s">
        <v>728</v>
      </c>
      <c r="BC35" s="24">
        <v>16</v>
      </c>
      <c r="BD35" s="11" t="s">
        <v>351</v>
      </c>
      <c r="BE35" s="24">
        <v>8.7</v>
      </c>
      <c r="BF35" s="24">
        <v>1</v>
      </c>
      <c r="BG35" s="12" t="s">
        <v>174</v>
      </c>
      <c r="BH35" s="11" t="s">
        <v>351</v>
      </c>
      <c r="BI35" s="11" t="s">
        <v>335</v>
      </c>
      <c r="BJ35" s="12" t="s">
        <v>729</v>
      </c>
      <c r="BK35" s="11" t="s">
        <v>730</v>
      </c>
      <c r="BL35" s="11" t="s">
        <v>320</v>
      </c>
      <c r="BM35" s="11" t="s">
        <v>320</v>
      </c>
      <c r="BN35" s="11" t="s">
        <v>320</v>
      </c>
      <c r="BO35" s="11" t="s">
        <v>338</v>
      </c>
      <c r="BP35" s="11" t="s">
        <v>338</v>
      </c>
      <c r="BQ35" s="11" t="s">
        <v>320</v>
      </c>
      <c r="BR35" s="11" t="s">
        <v>320</v>
      </c>
      <c r="BS35" s="11" t="s">
        <v>320</v>
      </c>
      <c r="BT35" s="12" t="s">
        <v>320</v>
      </c>
      <c r="BU35" s="2"/>
      <c r="BV35" s="21" t="s">
        <v>731</v>
      </c>
      <c r="BW35" s="21" t="s">
        <v>732</v>
      </c>
      <c r="BX35" s="21" t="s">
        <v>733</v>
      </c>
      <c r="BY35" s="11" t="s">
        <v>734</v>
      </c>
    </row>
    <row r="36" s="1" customFormat="1" customHeight="1" spans="1:77">
      <c r="A36" s="11" t="s">
        <v>320</v>
      </c>
      <c r="B36" s="12"/>
      <c r="C36" s="12" t="s">
        <v>216</v>
      </c>
      <c r="D36" s="12" t="s">
        <v>383</v>
      </c>
      <c r="E36" s="12" t="s">
        <v>154</v>
      </c>
      <c r="F36" s="12" t="s">
        <v>384</v>
      </c>
      <c r="G36" s="12" t="s">
        <v>122</v>
      </c>
      <c r="H36" s="12">
        <v>1</v>
      </c>
      <c r="I36" s="12" t="s">
        <v>322</v>
      </c>
      <c r="J36" s="12" t="s">
        <v>322</v>
      </c>
      <c r="K36" s="12" t="s">
        <v>27</v>
      </c>
      <c r="L36" s="12">
        <v>65</v>
      </c>
      <c r="M36" s="12" t="s">
        <v>140</v>
      </c>
      <c r="N36" s="12">
        <v>10</v>
      </c>
      <c r="O36" s="18" t="s">
        <v>128</v>
      </c>
      <c r="P36" s="171" t="s">
        <v>385</v>
      </c>
      <c r="Q36" s="171"/>
      <c r="R36" s="12" t="s">
        <v>27</v>
      </c>
      <c r="S36" s="12" t="s">
        <v>323</v>
      </c>
      <c r="T36" s="18" t="s">
        <v>386</v>
      </c>
      <c r="U36" s="12" t="s">
        <v>344</v>
      </c>
      <c r="V36" s="12" t="s">
        <v>27</v>
      </c>
      <c r="W36" s="12" t="s">
        <v>144</v>
      </c>
      <c r="X36" s="12" t="s">
        <v>322</v>
      </c>
      <c r="Y36" s="12" t="s">
        <v>322</v>
      </c>
      <c r="Z36" s="18" t="s">
        <v>735</v>
      </c>
      <c r="AA36" s="18" t="s">
        <v>736</v>
      </c>
      <c r="AB36" s="12" t="s">
        <v>737</v>
      </c>
      <c r="AC36" s="12" t="s">
        <v>327</v>
      </c>
      <c r="AD36" s="12" t="s">
        <v>11</v>
      </c>
      <c r="AE36" s="15">
        <v>99261</v>
      </c>
      <c r="AF36" s="15">
        <v>-4515</v>
      </c>
      <c r="AG36" s="16">
        <v>-0.0773</v>
      </c>
      <c r="AH36" s="18" t="s">
        <v>328</v>
      </c>
      <c r="AI36" s="19" t="s">
        <v>738</v>
      </c>
      <c r="AJ36" s="15">
        <v>145</v>
      </c>
      <c r="AK36" s="16" t="s">
        <v>320</v>
      </c>
      <c r="AL36" s="15">
        <v>15947.101</v>
      </c>
      <c r="AM36" s="16" t="s">
        <v>320</v>
      </c>
      <c r="AN36" s="21" t="s">
        <v>330</v>
      </c>
      <c r="AO36" s="15">
        <v>10998</v>
      </c>
      <c r="AP36" s="24">
        <v>1</v>
      </c>
      <c r="AQ36" s="25">
        <v>109.98</v>
      </c>
      <c r="AR36" s="6"/>
      <c r="AS36" s="2"/>
      <c r="AT36" s="3"/>
      <c r="AU36" s="24">
        <v>20</v>
      </c>
      <c r="AV36" s="15">
        <v>15</v>
      </c>
      <c r="AW36" s="26">
        <v>3.9</v>
      </c>
      <c r="AX36" s="29">
        <v>0.1034</v>
      </c>
      <c r="AY36" s="25">
        <v>18.73</v>
      </c>
      <c r="AZ36" s="16">
        <v>0.6797</v>
      </c>
      <c r="BA36" s="11" t="s">
        <v>392</v>
      </c>
      <c r="BB36" s="11" t="s">
        <v>739</v>
      </c>
      <c r="BC36" s="24">
        <v>50</v>
      </c>
      <c r="BD36" s="11" t="s">
        <v>351</v>
      </c>
      <c r="BE36" s="24">
        <v>9.1</v>
      </c>
      <c r="BF36" s="24">
        <v>1</v>
      </c>
      <c r="BG36" s="12" t="s">
        <v>174</v>
      </c>
      <c r="BH36" s="11" t="s">
        <v>351</v>
      </c>
      <c r="BI36" s="11" t="s">
        <v>335</v>
      </c>
      <c r="BJ36" s="12" t="s">
        <v>729</v>
      </c>
      <c r="BK36" s="11" t="s">
        <v>730</v>
      </c>
      <c r="BL36" s="11" t="s">
        <v>320</v>
      </c>
      <c r="BM36" s="11" t="s">
        <v>320</v>
      </c>
      <c r="BN36" s="11" t="s">
        <v>320</v>
      </c>
      <c r="BO36" s="11" t="s">
        <v>338</v>
      </c>
      <c r="BP36" s="11" t="s">
        <v>338</v>
      </c>
      <c r="BQ36" s="11" t="s">
        <v>320</v>
      </c>
      <c r="BR36" s="11" t="s">
        <v>320</v>
      </c>
      <c r="BS36" s="11" t="s">
        <v>320</v>
      </c>
      <c r="BT36" s="12" t="s">
        <v>320</v>
      </c>
      <c r="BU36" s="2"/>
      <c r="BV36" s="21" t="s">
        <v>740</v>
      </c>
      <c r="BW36" s="21" t="s">
        <v>741</v>
      </c>
      <c r="BX36" s="21" t="s">
        <v>742</v>
      </c>
      <c r="BY36" s="11" t="s">
        <v>743</v>
      </c>
    </row>
    <row r="37" s="1" customFormat="1" customHeight="1" spans="1:77">
      <c r="A37" s="11" t="s">
        <v>320</v>
      </c>
      <c r="B37" s="12"/>
      <c r="C37" s="12" t="s">
        <v>216</v>
      </c>
      <c r="D37" s="12" t="s">
        <v>115</v>
      </c>
      <c r="E37" s="12" t="s">
        <v>150</v>
      </c>
      <c r="F37" s="12" t="s">
        <v>321</v>
      </c>
      <c r="G37" s="12" t="s">
        <v>122</v>
      </c>
      <c r="H37" s="12">
        <v>2</v>
      </c>
      <c r="I37" s="12" t="s">
        <v>322</v>
      </c>
      <c r="J37" s="12" t="s">
        <v>322</v>
      </c>
      <c r="K37" s="12" t="s">
        <v>27</v>
      </c>
      <c r="L37" s="12">
        <v>63</v>
      </c>
      <c r="M37" s="12" t="s">
        <v>138</v>
      </c>
      <c r="N37" s="12">
        <v>12</v>
      </c>
      <c r="O37" s="18" t="s">
        <v>128</v>
      </c>
      <c r="P37" s="171" t="s">
        <v>385</v>
      </c>
      <c r="Q37" s="12" t="s">
        <v>322</v>
      </c>
      <c r="R37" s="12" t="s">
        <v>27</v>
      </c>
      <c r="S37" s="12" t="s">
        <v>323</v>
      </c>
      <c r="T37" s="18" t="s">
        <v>360</v>
      </c>
      <c r="U37" s="12" t="s">
        <v>344</v>
      </c>
      <c r="V37" s="12" t="s">
        <v>27</v>
      </c>
      <c r="W37" s="12" t="s">
        <v>145</v>
      </c>
      <c r="X37" s="12" t="s">
        <v>322</v>
      </c>
      <c r="Y37" s="12" t="s">
        <v>322</v>
      </c>
      <c r="Z37" s="18" t="s">
        <v>744</v>
      </c>
      <c r="AA37" s="18" t="s">
        <v>745</v>
      </c>
      <c r="AB37" s="12" t="s">
        <v>746</v>
      </c>
      <c r="AC37" s="12" t="s">
        <v>327</v>
      </c>
      <c r="AD37" s="12" t="s">
        <v>11</v>
      </c>
      <c r="AE37" s="15">
        <v>82551</v>
      </c>
      <c r="AF37" s="15">
        <v>-14187</v>
      </c>
      <c r="AG37" s="16">
        <v>-0.2114</v>
      </c>
      <c r="AH37" s="18" t="s">
        <v>328</v>
      </c>
      <c r="AI37" s="19" t="s">
        <v>747</v>
      </c>
      <c r="AJ37" s="15">
        <v>143</v>
      </c>
      <c r="AK37" s="16">
        <v>0.2269</v>
      </c>
      <c r="AL37" s="15">
        <v>21447.139</v>
      </c>
      <c r="AM37" s="16">
        <v>0.2269</v>
      </c>
      <c r="AN37" s="21" t="s">
        <v>330</v>
      </c>
      <c r="AO37" s="15">
        <v>14998</v>
      </c>
      <c r="AP37" s="24">
        <v>1</v>
      </c>
      <c r="AQ37" s="25">
        <v>149.98</v>
      </c>
      <c r="AR37" s="6"/>
      <c r="AS37" s="2"/>
      <c r="AT37" s="3"/>
      <c r="AU37" s="24">
        <v>13</v>
      </c>
      <c r="AV37" s="15">
        <v>6</v>
      </c>
      <c r="AW37" s="26">
        <v>4.6</v>
      </c>
      <c r="AX37" s="29">
        <v>0.042</v>
      </c>
      <c r="AY37" s="25">
        <v>22.15</v>
      </c>
      <c r="AZ37" s="16">
        <v>0.7023</v>
      </c>
      <c r="BA37" s="11" t="s">
        <v>320</v>
      </c>
      <c r="BB37" s="11" t="s">
        <v>748</v>
      </c>
      <c r="BC37" s="24">
        <v>98</v>
      </c>
      <c r="BD37" s="11" t="s">
        <v>351</v>
      </c>
      <c r="BE37" s="24">
        <v>9.6</v>
      </c>
      <c r="BF37" s="24">
        <v>1</v>
      </c>
      <c r="BG37" s="12" t="s">
        <v>394</v>
      </c>
      <c r="BH37" s="11" t="s">
        <v>351</v>
      </c>
      <c r="BI37" s="11" t="s">
        <v>335</v>
      </c>
      <c r="BJ37" s="12" t="s">
        <v>395</v>
      </c>
      <c r="BK37" s="11" t="s">
        <v>396</v>
      </c>
      <c r="BL37" s="11" t="s">
        <v>320</v>
      </c>
      <c r="BM37" s="11" t="s">
        <v>320</v>
      </c>
      <c r="BN37" s="11" t="s">
        <v>320</v>
      </c>
      <c r="BO37" s="11" t="s">
        <v>338</v>
      </c>
      <c r="BP37" s="11" t="s">
        <v>320</v>
      </c>
      <c r="BQ37" s="11" t="s">
        <v>320</v>
      </c>
      <c r="BR37" s="11" t="s">
        <v>338</v>
      </c>
      <c r="BS37" s="11" t="s">
        <v>320</v>
      </c>
      <c r="BT37" s="12" t="s">
        <v>320</v>
      </c>
      <c r="BU37" s="2"/>
      <c r="BV37" s="21" t="s">
        <v>749</v>
      </c>
      <c r="BW37" s="21" t="s">
        <v>750</v>
      </c>
      <c r="BX37" s="21" t="s">
        <v>751</v>
      </c>
      <c r="BY37" s="11" t="s">
        <v>752</v>
      </c>
    </row>
    <row r="38" s="1" customFormat="1" customHeight="1" spans="1:77">
      <c r="A38" s="11" t="s">
        <v>320</v>
      </c>
      <c r="B38" s="12"/>
      <c r="C38" s="12" t="s">
        <v>216</v>
      </c>
      <c r="D38" s="12" t="s">
        <v>115</v>
      </c>
      <c r="E38" s="12" t="s">
        <v>154</v>
      </c>
      <c r="F38" s="12" t="s">
        <v>321</v>
      </c>
      <c r="G38" s="12" t="s">
        <v>122</v>
      </c>
      <c r="H38" s="12">
        <v>1</v>
      </c>
      <c r="I38" s="12" t="s">
        <v>322</v>
      </c>
      <c r="J38" s="12" t="s">
        <v>322</v>
      </c>
      <c r="K38" s="12" t="s">
        <v>27</v>
      </c>
      <c r="L38" s="12">
        <v>63</v>
      </c>
      <c r="M38" s="12" t="s">
        <v>139</v>
      </c>
      <c r="N38" s="12">
        <v>14</v>
      </c>
      <c r="O38" s="18" t="s">
        <v>127</v>
      </c>
      <c r="P38" s="171" t="s">
        <v>385</v>
      </c>
      <c r="Q38" s="171" t="s">
        <v>523</v>
      </c>
      <c r="R38" s="12" t="s">
        <v>27</v>
      </c>
      <c r="S38" s="12" t="s">
        <v>323</v>
      </c>
      <c r="T38" s="18" t="s">
        <v>509</v>
      </c>
      <c r="U38" s="12" t="s">
        <v>344</v>
      </c>
      <c r="V38" s="12" t="s">
        <v>27</v>
      </c>
      <c r="W38" s="12" t="s">
        <v>145</v>
      </c>
      <c r="X38" s="12" t="s">
        <v>322</v>
      </c>
      <c r="Y38" s="12" t="s">
        <v>322</v>
      </c>
      <c r="Z38" s="18" t="s">
        <v>753</v>
      </c>
      <c r="AA38" s="18" t="s">
        <v>754</v>
      </c>
      <c r="AB38" s="12" t="s">
        <v>755</v>
      </c>
      <c r="AC38" s="12" t="s">
        <v>327</v>
      </c>
      <c r="AD38" s="12" t="s">
        <v>11</v>
      </c>
      <c r="AE38" s="15">
        <v>62499</v>
      </c>
      <c r="AF38" s="15">
        <v>-45758</v>
      </c>
      <c r="AG38" s="16">
        <v>-1.313</v>
      </c>
      <c r="AH38" s="18" t="s">
        <v>328</v>
      </c>
      <c r="AI38" s="19" t="s">
        <v>756</v>
      </c>
      <c r="AJ38" s="15">
        <v>142</v>
      </c>
      <c r="AK38" s="16">
        <v>-0.2646</v>
      </c>
      <c r="AL38" s="15">
        <v>15618.58</v>
      </c>
      <c r="AM38" s="16">
        <v>-0.2646</v>
      </c>
      <c r="AN38" s="21" t="s">
        <v>330</v>
      </c>
      <c r="AO38" s="15">
        <v>10999</v>
      </c>
      <c r="AP38" s="24">
        <v>1</v>
      </c>
      <c r="AQ38" s="25">
        <v>109.99</v>
      </c>
      <c r="AR38" s="6"/>
      <c r="AS38" s="2"/>
      <c r="AT38" s="3"/>
      <c r="AU38" s="24">
        <v>27</v>
      </c>
      <c r="AV38" s="15">
        <v>5</v>
      </c>
      <c r="AW38" s="26">
        <v>4.5</v>
      </c>
      <c r="AX38" s="29">
        <v>0.0352</v>
      </c>
      <c r="AY38" s="25">
        <v>22.91</v>
      </c>
      <c r="AZ38" s="16">
        <v>0.6863</v>
      </c>
      <c r="BA38" s="11" t="s">
        <v>349</v>
      </c>
      <c r="BB38" s="11" t="s">
        <v>757</v>
      </c>
      <c r="BC38" s="24">
        <v>128</v>
      </c>
      <c r="BD38" s="11" t="s">
        <v>351</v>
      </c>
      <c r="BE38" s="24">
        <v>9.6</v>
      </c>
      <c r="BF38" s="24">
        <v>1</v>
      </c>
      <c r="BG38" s="12" t="s">
        <v>708</v>
      </c>
      <c r="BH38" s="11" t="s">
        <v>351</v>
      </c>
      <c r="BI38" s="11" t="s">
        <v>335</v>
      </c>
      <c r="BJ38" s="12" t="s">
        <v>709</v>
      </c>
      <c r="BK38" s="11" t="s">
        <v>710</v>
      </c>
      <c r="BL38" s="11" t="s">
        <v>320</v>
      </c>
      <c r="BM38" s="11" t="s">
        <v>320</v>
      </c>
      <c r="BN38" s="11" t="s">
        <v>320</v>
      </c>
      <c r="BO38" s="11" t="s">
        <v>338</v>
      </c>
      <c r="BP38" s="11" t="s">
        <v>320</v>
      </c>
      <c r="BQ38" s="11" t="s">
        <v>320</v>
      </c>
      <c r="BR38" s="11" t="s">
        <v>338</v>
      </c>
      <c r="BS38" s="11" t="s">
        <v>320</v>
      </c>
      <c r="BT38" s="12" t="s">
        <v>338</v>
      </c>
      <c r="BU38" s="2"/>
      <c r="BV38" s="21" t="s">
        <v>758</v>
      </c>
      <c r="BW38" s="21" t="s">
        <v>759</v>
      </c>
      <c r="BX38" s="21" t="s">
        <v>760</v>
      </c>
      <c r="BY38" s="11" t="s">
        <v>761</v>
      </c>
    </row>
    <row r="39" s="1" customFormat="1" customHeight="1" spans="1:77">
      <c r="A39" s="11" t="s">
        <v>320</v>
      </c>
      <c r="B39" s="12"/>
      <c r="C39" s="12" t="s">
        <v>216</v>
      </c>
      <c r="D39" s="12" t="s">
        <v>383</v>
      </c>
      <c r="E39" s="12" t="s">
        <v>154</v>
      </c>
      <c r="F39" s="12" t="s">
        <v>384</v>
      </c>
      <c r="G39" s="12" t="s">
        <v>120</v>
      </c>
      <c r="H39" s="12">
        <v>2</v>
      </c>
      <c r="I39" s="12" t="s">
        <v>322</v>
      </c>
      <c r="J39" s="12" t="s">
        <v>322</v>
      </c>
      <c r="K39" s="12" t="s">
        <v>27</v>
      </c>
      <c r="L39" s="12">
        <v>30.7</v>
      </c>
      <c r="M39" s="18" t="s">
        <v>135</v>
      </c>
      <c r="N39" s="18">
        <v>7</v>
      </c>
      <c r="O39" s="18" t="s">
        <v>128</v>
      </c>
      <c r="P39" s="18" t="s">
        <v>385</v>
      </c>
      <c r="Q39" s="18"/>
      <c r="R39" s="12" t="s">
        <v>419</v>
      </c>
      <c r="S39" s="12" t="s">
        <v>323</v>
      </c>
      <c r="T39" s="12" t="s">
        <v>762</v>
      </c>
      <c r="U39" s="172" t="s">
        <v>763</v>
      </c>
      <c r="V39" s="12" t="s">
        <v>27</v>
      </c>
      <c r="W39" s="12" t="s">
        <v>145</v>
      </c>
      <c r="X39" s="12" t="s">
        <v>322</v>
      </c>
      <c r="Y39" s="12" t="s">
        <v>322</v>
      </c>
      <c r="Z39" s="18" t="s">
        <v>764</v>
      </c>
      <c r="AA39" s="18" t="s">
        <v>765</v>
      </c>
      <c r="AB39" s="12" t="s">
        <v>766</v>
      </c>
      <c r="AC39" s="12" t="s">
        <v>530</v>
      </c>
      <c r="AD39" s="12" t="s">
        <v>11</v>
      </c>
      <c r="AE39" s="15">
        <v>95967</v>
      </c>
      <c r="AF39" s="15">
        <v>4999</v>
      </c>
      <c r="AG39" s="16">
        <v>0.0717</v>
      </c>
      <c r="AH39" s="18" t="s">
        <v>531</v>
      </c>
      <c r="AI39" s="19" t="s">
        <v>767</v>
      </c>
      <c r="AJ39" s="15">
        <v>122</v>
      </c>
      <c r="AK39" s="16">
        <v>-0.1351</v>
      </c>
      <c r="AL39" s="15">
        <v>7318.7803</v>
      </c>
      <c r="AM39" s="16">
        <v>-0.1351</v>
      </c>
      <c r="AN39" s="21" t="s">
        <v>330</v>
      </c>
      <c r="AO39" s="15">
        <v>5999</v>
      </c>
      <c r="AP39" s="24">
        <v>1</v>
      </c>
      <c r="AQ39" s="25">
        <v>59.99</v>
      </c>
      <c r="AR39" s="6"/>
      <c r="AS39" s="21" t="s">
        <v>768</v>
      </c>
      <c r="AT39" s="15">
        <v>11</v>
      </c>
      <c r="AU39" s="24">
        <v>64</v>
      </c>
      <c r="AV39" s="15">
        <v>3</v>
      </c>
      <c r="AW39" s="26">
        <v>4.5</v>
      </c>
      <c r="AX39" s="29">
        <v>0.0246</v>
      </c>
      <c r="AY39" s="25">
        <v>10.52</v>
      </c>
      <c r="AZ39" s="16">
        <v>0.6746</v>
      </c>
      <c r="BA39" s="11" t="s">
        <v>769</v>
      </c>
      <c r="BB39" s="11" t="s">
        <v>770</v>
      </c>
      <c r="BC39" s="24">
        <v>516</v>
      </c>
      <c r="BD39" s="11" t="s">
        <v>351</v>
      </c>
      <c r="BE39" s="24">
        <v>10</v>
      </c>
      <c r="BF39" s="24">
        <v>1</v>
      </c>
      <c r="BG39" s="12" t="s">
        <v>575</v>
      </c>
      <c r="BH39" s="11" t="s">
        <v>351</v>
      </c>
      <c r="BI39" s="11" t="s">
        <v>335</v>
      </c>
      <c r="BJ39" s="12" t="s">
        <v>576</v>
      </c>
      <c r="BK39" s="11" t="s">
        <v>577</v>
      </c>
      <c r="BL39" s="11" t="s">
        <v>320</v>
      </c>
      <c r="BM39" s="11" t="s">
        <v>338</v>
      </c>
      <c r="BN39" s="11" t="s">
        <v>320</v>
      </c>
      <c r="BO39" s="11" t="s">
        <v>338</v>
      </c>
      <c r="BP39" s="11" t="s">
        <v>320</v>
      </c>
      <c r="BQ39" s="11" t="s">
        <v>320</v>
      </c>
      <c r="BR39" s="11" t="s">
        <v>338</v>
      </c>
      <c r="BS39" s="11" t="s">
        <v>320</v>
      </c>
      <c r="BT39" s="12" t="s">
        <v>320</v>
      </c>
      <c r="BU39" s="21" t="s">
        <v>649</v>
      </c>
      <c r="BV39" s="21" t="s">
        <v>771</v>
      </c>
      <c r="BW39" s="21" t="s">
        <v>772</v>
      </c>
      <c r="BX39" s="21" t="s">
        <v>773</v>
      </c>
      <c r="BY39" s="11" t="s">
        <v>774</v>
      </c>
    </row>
    <row r="40" s="1" customFormat="1" customHeight="1" spans="1:77">
      <c r="A40" s="11" t="s">
        <v>320</v>
      </c>
      <c r="B40" s="12"/>
      <c r="C40" s="12" t="s">
        <v>216</v>
      </c>
      <c r="D40" s="12" t="s">
        <v>383</v>
      </c>
      <c r="E40" s="12" t="s">
        <v>153</v>
      </c>
      <c r="F40" s="12" t="s">
        <v>384</v>
      </c>
      <c r="G40" s="12" t="s">
        <v>122</v>
      </c>
      <c r="H40" s="12">
        <v>1</v>
      </c>
      <c r="I40" s="12" t="s">
        <v>322</v>
      </c>
      <c r="J40" s="12" t="s">
        <v>322</v>
      </c>
      <c r="K40" s="2">
        <v>110</v>
      </c>
      <c r="L40" s="12">
        <v>41</v>
      </c>
      <c r="M40" s="12" t="s">
        <v>137</v>
      </c>
      <c r="N40" s="12">
        <v>5</v>
      </c>
      <c r="O40" s="18" t="s">
        <v>128</v>
      </c>
      <c r="P40" s="12">
        <v>20</v>
      </c>
      <c r="Q40" s="12"/>
      <c r="R40" s="12"/>
      <c r="S40" s="12" t="s">
        <v>323</v>
      </c>
      <c r="T40" s="18" t="s">
        <v>386</v>
      </c>
      <c r="U40" s="12" t="s">
        <v>344</v>
      </c>
      <c r="V40" s="12">
        <v>104</v>
      </c>
      <c r="W40" s="12" t="s">
        <v>145</v>
      </c>
      <c r="X40" s="12" t="s">
        <v>322</v>
      </c>
      <c r="Y40" s="12" t="s">
        <v>322</v>
      </c>
      <c r="Z40" s="18" t="s">
        <v>775</v>
      </c>
      <c r="AA40" s="18" t="s">
        <v>776</v>
      </c>
      <c r="AB40" s="12" t="s">
        <v>777</v>
      </c>
      <c r="AC40" s="12" t="s">
        <v>327</v>
      </c>
      <c r="AD40" s="12" t="s">
        <v>11</v>
      </c>
      <c r="AE40" s="15">
        <v>67441</v>
      </c>
      <c r="AF40" s="15">
        <v>1281</v>
      </c>
      <c r="AG40" s="16">
        <v>0.0159</v>
      </c>
      <c r="AH40" s="18" t="s">
        <v>328</v>
      </c>
      <c r="AI40" s="19" t="s">
        <v>778</v>
      </c>
      <c r="AJ40" s="15">
        <v>112</v>
      </c>
      <c r="AK40" s="16">
        <v>0.1504</v>
      </c>
      <c r="AL40" s="15">
        <v>5822.8804</v>
      </c>
      <c r="AM40" s="16">
        <v>0.1504</v>
      </c>
      <c r="AN40" s="21" t="s">
        <v>320</v>
      </c>
      <c r="AO40" s="15" t="s">
        <v>320</v>
      </c>
      <c r="AP40" s="24">
        <v>2</v>
      </c>
      <c r="AQ40" s="25">
        <v>51.99</v>
      </c>
      <c r="AR40" s="6"/>
      <c r="AS40" s="2"/>
      <c r="AT40" s="3"/>
      <c r="AU40" s="24">
        <v>10</v>
      </c>
      <c r="AV40" s="15">
        <v>4</v>
      </c>
      <c r="AW40" s="26">
        <v>4</v>
      </c>
      <c r="AX40" s="29">
        <v>0.0357</v>
      </c>
      <c r="AY40" s="25">
        <v>9.25</v>
      </c>
      <c r="AZ40" s="16">
        <v>0.6754</v>
      </c>
      <c r="BA40" s="11" t="s">
        <v>320</v>
      </c>
      <c r="BB40" s="11" t="s">
        <v>587</v>
      </c>
      <c r="BC40" s="24">
        <v>68</v>
      </c>
      <c r="BD40" s="11" t="s">
        <v>351</v>
      </c>
      <c r="BE40" s="24">
        <v>6.6</v>
      </c>
      <c r="BF40" s="24">
        <v>1</v>
      </c>
      <c r="BG40" s="12" t="s">
        <v>502</v>
      </c>
      <c r="BH40" s="11" t="s">
        <v>351</v>
      </c>
      <c r="BI40" s="11" t="s">
        <v>335</v>
      </c>
      <c r="BJ40" s="12" t="s">
        <v>503</v>
      </c>
      <c r="BK40" s="11" t="s">
        <v>504</v>
      </c>
      <c r="BL40" s="11" t="s">
        <v>320</v>
      </c>
      <c r="BM40" s="11" t="s">
        <v>320</v>
      </c>
      <c r="BN40" s="11" t="s">
        <v>320</v>
      </c>
      <c r="BO40" s="11" t="s">
        <v>320</v>
      </c>
      <c r="BP40" s="11" t="s">
        <v>338</v>
      </c>
      <c r="BQ40" s="11" t="s">
        <v>320</v>
      </c>
      <c r="BR40" s="11" t="s">
        <v>320</v>
      </c>
      <c r="BS40" s="11" t="s">
        <v>320</v>
      </c>
      <c r="BT40" s="12" t="s">
        <v>320</v>
      </c>
      <c r="BU40" s="2"/>
      <c r="BV40" s="21" t="s">
        <v>779</v>
      </c>
      <c r="BW40" s="21" t="s">
        <v>780</v>
      </c>
      <c r="BX40" s="21" t="s">
        <v>781</v>
      </c>
      <c r="BY40" s="11" t="s">
        <v>782</v>
      </c>
    </row>
    <row r="41" s="1" customFormat="1" customHeight="1" spans="1:77">
      <c r="A41" s="11" t="s">
        <v>320</v>
      </c>
      <c r="B41" s="12"/>
      <c r="C41" s="12" t="s">
        <v>216</v>
      </c>
      <c r="D41" s="12" t="s">
        <v>216</v>
      </c>
      <c r="E41" s="12" t="s">
        <v>154</v>
      </c>
      <c r="F41" s="12" t="s">
        <v>321</v>
      </c>
      <c r="G41" s="12" t="s">
        <v>120</v>
      </c>
      <c r="H41" s="12">
        <v>1</v>
      </c>
      <c r="I41" s="12" t="s">
        <v>523</v>
      </c>
      <c r="J41" s="12" t="s">
        <v>523</v>
      </c>
      <c r="K41" s="12">
        <v>360</v>
      </c>
      <c r="L41" s="12">
        <v>70.9</v>
      </c>
      <c r="M41" s="12" t="s">
        <v>136</v>
      </c>
      <c r="N41" s="12">
        <v>3</v>
      </c>
      <c r="O41" s="12" t="s">
        <v>130</v>
      </c>
      <c r="P41" s="12" t="s">
        <v>27</v>
      </c>
      <c r="Q41" s="12"/>
      <c r="R41" s="12" t="s">
        <v>783</v>
      </c>
      <c r="S41" s="12" t="s">
        <v>323</v>
      </c>
      <c r="T41" s="12" t="s">
        <v>27</v>
      </c>
      <c r="U41" s="12" t="s">
        <v>344</v>
      </c>
      <c r="V41" s="12" t="s">
        <v>27</v>
      </c>
      <c r="W41" s="12" t="s">
        <v>144</v>
      </c>
      <c r="X41" s="12" t="s">
        <v>322</v>
      </c>
      <c r="Y41" s="12" t="s">
        <v>322</v>
      </c>
      <c r="Z41" s="18" t="s">
        <v>784</v>
      </c>
      <c r="AA41" s="18" t="s">
        <v>785</v>
      </c>
      <c r="AB41" s="12" t="s">
        <v>786</v>
      </c>
      <c r="AC41" s="12" t="s">
        <v>486</v>
      </c>
      <c r="AD41" s="12" t="s">
        <v>11</v>
      </c>
      <c r="AE41" s="15">
        <v>132635</v>
      </c>
      <c r="AF41" s="15">
        <v>-41949</v>
      </c>
      <c r="AG41" s="16">
        <v>-0.6834</v>
      </c>
      <c r="AH41" s="18" t="s">
        <v>487</v>
      </c>
      <c r="AI41" s="19" t="s">
        <v>787</v>
      </c>
      <c r="AJ41" s="15">
        <v>112</v>
      </c>
      <c r="AK41" s="16">
        <v>-0.4134</v>
      </c>
      <c r="AL41" s="15">
        <v>19038.88</v>
      </c>
      <c r="AM41" s="16">
        <v>-0.4134</v>
      </c>
      <c r="AN41" s="21" t="s">
        <v>330</v>
      </c>
      <c r="AO41" s="15">
        <v>16999</v>
      </c>
      <c r="AP41" s="24">
        <v>1</v>
      </c>
      <c r="AQ41" s="25">
        <v>169.99</v>
      </c>
      <c r="AR41" s="6"/>
      <c r="AS41" s="21" t="s">
        <v>788</v>
      </c>
      <c r="AT41" s="3"/>
      <c r="AU41" s="24">
        <v>68</v>
      </c>
      <c r="AV41" s="15">
        <v>13</v>
      </c>
      <c r="AW41" s="26">
        <v>4.6</v>
      </c>
      <c r="AX41" s="29">
        <v>0.1161</v>
      </c>
      <c r="AY41" s="25">
        <v>18.55</v>
      </c>
      <c r="AZ41" s="16">
        <v>0.7409</v>
      </c>
      <c r="BA41" s="11" t="s">
        <v>500</v>
      </c>
      <c r="BB41" s="11" t="s">
        <v>789</v>
      </c>
      <c r="BC41" s="24">
        <v>279</v>
      </c>
      <c r="BD41" s="11" t="s">
        <v>351</v>
      </c>
      <c r="BE41" s="24">
        <v>10</v>
      </c>
      <c r="BF41" s="24">
        <v>2</v>
      </c>
      <c r="BG41" s="12" t="s">
        <v>474</v>
      </c>
      <c r="BH41" s="11" t="s">
        <v>351</v>
      </c>
      <c r="BI41" s="11" t="s">
        <v>335</v>
      </c>
      <c r="BJ41" s="12" t="s">
        <v>475</v>
      </c>
      <c r="BK41" s="11" t="s">
        <v>476</v>
      </c>
      <c r="BL41" s="11" t="s">
        <v>320</v>
      </c>
      <c r="BM41" s="11" t="s">
        <v>320</v>
      </c>
      <c r="BN41" s="11" t="s">
        <v>320</v>
      </c>
      <c r="BO41" s="11" t="s">
        <v>338</v>
      </c>
      <c r="BP41" s="11" t="s">
        <v>320</v>
      </c>
      <c r="BQ41" s="11" t="s">
        <v>320</v>
      </c>
      <c r="BR41" s="11" t="s">
        <v>320</v>
      </c>
      <c r="BS41" s="11" t="s">
        <v>320</v>
      </c>
      <c r="BT41" s="12" t="s">
        <v>320</v>
      </c>
      <c r="BU41" s="2"/>
      <c r="BV41" s="21" t="s">
        <v>790</v>
      </c>
      <c r="BW41" s="21" t="s">
        <v>791</v>
      </c>
      <c r="BX41" s="21" t="s">
        <v>792</v>
      </c>
      <c r="BY41" s="11" t="s">
        <v>793</v>
      </c>
    </row>
    <row r="42" s="1" customFormat="1" customHeight="1" spans="1:77">
      <c r="A42" s="11" t="s">
        <v>320</v>
      </c>
      <c r="B42" s="12"/>
      <c r="C42" s="12" t="s">
        <v>216</v>
      </c>
      <c r="D42" s="12" t="s">
        <v>216</v>
      </c>
      <c r="E42" s="12" t="s">
        <v>154</v>
      </c>
      <c r="F42" s="12" t="s">
        <v>321</v>
      </c>
      <c r="G42" s="12" t="s">
        <v>120</v>
      </c>
      <c r="H42" s="12">
        <v>1</v>
      </c>
      <c r="I42" s="12" t="s">
        <v>322</v>
      </c>
      <c r="J42" s="12" t="s">
        <v>523</v>
      </c>
      <c r="K42" s="12" t="s">
        <v>27</v>
      </c>
      <c r="L42" s="12">
        <v>48</v>
      </c>
      <c r="M42" s="12" t="s">
        <v>136</v>
      </c>
      <c r="N42" s="12">
        <v>3</v>
      </c>
      <c r="O42" s="12" t="s">
        <v>130</v>
      </c>
      <c r="P42" s="12" t="s">
        <v>27</v>
      </c>
      <c r="Q42" s="12"/>
      <c r="R42" s="12" t="s">
        <v>794</v>
      </c>
      <c r="S42" s="12" t="s">
        <v>323</v>
      </c>
      <c r="T42" s="12" t="s">
        <v>762</v>
      </c>
      <c r="U42" s="172" t="s">
        <v>763</v>
      </c>
      <c r="V42" s="12" t="s">
        <v>27</v>
      </c>
      <c r="W42" s="12" t="s">
        <v>147</v>
      </c>
      <c r="X42" s="12" t="s">
        <v>322</v>
      </c>
      <c r="Y42" s="12" t="s">
        <v>322</v>
      </c>
      <c r="Z42" s="18" t="s">
        <v>795</v>
      </c>
      <c r="AA42" s="18" t="s">
        <v>796</v>
      </c>
      <c r="AB42" s="12" t="s">
        <v>797</v>
      </c>
      <c r="AC42" s="12" t="s">
        <v>530</v>
      </c>
      <c r="AD42" s="12" t="s">
        <v>11</v>
      </c>
      <c r="AE42" s="15">
        <v>102269</v>
      </c>
      <c r="AF42" s="15">
        <v>-45598</v>
      </c>
      <c r="AG42" s="16">
        <v>-0.6532</v>
      </c>
      <c r="AH42" s="18" t="s">
        <v>531</v>
      </c>
      <c r="AI42" s="19" t="s">
        <v>798</v>
      </c>
      <c r="AJ42" s="15">
        <v>108</v>
      </c>
      <c r="AK42" s="16">
        <v>-0.0851</v>
      </c>
      <c r="AL42" s="15">
        <v>7558.92</v>
      </c>
      <c r="AM42" s="16">
        <v>-0.0851</v>
      </c>
      <c r="AN42" s="21" t="s">
        <v>365</v>
      </c>
      <c r="AO42" s="15">
        <v>3499.5</v>
      </c>
      <c r="AP42" s="24">
        <v>1</v>
      </c>
      <c r="AQ42" s="25">
        <v>69.99</v>
      </c>
      <c r="AR42" s="6"/>
      <c r="AS42" s="21" t="s">
        <v>799</v>
      </c>
      <c r="AT42" s="15">
        <v>4</v>
      </c>
      <c r="AU42" s="24">
        <v>99</v>
      </c>
      <c r="AV42" s="15">
        <v>7</v>
      </c>
      <c r="AW42" s="26">
        <v>4.1</v>
      </c>
      <c r="AX42" s="29">
        <v>0.0648</v>
      </c>
      <c r="AY42" s="25">
        <v>12.85</v>
      </c>
      <c r="AZ42" s="16">
        <v>0.6664</v>
      </c>
      <c r="BA42" s="11" t="s">
        <v>392</v>
      </c>
      <c r="BB42" s="11" t="s">
        <v>800</v>
      </c>
      <c r="BC42" s="24">
        <v>569</v>
      </c>
      <c r="BD42" s="11" t="s">
        <v>351</v>
      </c>
      <c r="BE42" s="24">
        <v>10</v>
      </c>
      <c r="BF42" s="24">
        <v>1</v>
      </c>
      <c r="BG42" s="12" t="s">
        <v>474</v>
      </c>
      <c r="BH42" s="11" t="s">
        <v>351</v>
      </c>
      <c r="BI42" s="11" t="s">
        <v>335</v>
      </c>
      <c r="BJ42" s="12" t="s">
        <v>475</v>
      </c>
      <c r="BK42" s="11" t="s">
        <v>476</v>
      </c>
      <c r="BL42" s="11" t="s">
        <v>320</v>
      </c>
      <c r="BM42" s="11" t="s">
        <v>320</v>
      </c>
      <c r="BN42" s="11" t="s">
        <v>320</v>
      </c>
      <c r="BO42" s="11" t="s">
        <v>338</v>
      </c>
      <c r="BP42" s="11" t="s">
        <v>338</v>
      </c>
      <c r="BQ42" s="11" t="s">
        <v>320</v>
      </c>
      <c r="BR42" s="11" t="s">
        <v>320</v>
      </c>
      <c r="BS42" s="11" t="s">
        <v>320</v>
      </c>
      <c r="BT42" s="12" t="s">
        <v>320</v>
      </c>
      <c r="BU42" s="2"/>
      <c r="BV42" s="21" t="s">
        <v>801</v>
      </c>
      <c r="BW42" s="21" t="s">
        <v>802</v>
      </c>
      <c r="BX42" s="21" t="s">
        <v>803</v>
      </c>
      <c r="BY42" s="11" t="s">
        <v>804</v>
      </c>
    </row>
    <row r="43" s="1" customFormat="1" customHeight="1" spans="1:77">
      <c r="A43" s="11" t="s">
        <v>320</v>
      </c>
      <c r="B43" s="12"/>
      <c r="C43" s="12" t="s">
        <v>216</v>
      </c>
      <c r="D43" s="12" t="s">
        <v>216</v>
      </c>
      <c r="E43" s="12" t="s">
        <v>154</v>
      </c>
      <c r="F43" s="12" t="s">
        <v>321</v>
      </c>
      <c r="G43" s="12" t="s">
        <v>119</v>
      </c>
      <c r="H43" s="12">
        <v>1</v>
      </c>
      <c r="I43" s="12" t="s">
        <v>523</v>
      </c>
      <c r="J43" s="12" t="s">
        <v>322</v>
      </c>
      <c r="K43" s="12">
        <v>360</v>
      </c>
      <c r="L43" s="12">
        <v>70</v>
      </c>
      <c r="M43" s="12" t="s">
        <v>138</v>
      </c>
      <c r="N43" s="12">
        <v>6</v>
      </c>
      <c r="O43" s="12" t="s">
        <v>130</v>
      </c>
      <c r="P43" s="12" t="s">
        <v>27</v>
      </c>
      <c r="Q43" s="12"/>
      <c r="R43" s="12" t="s">
        <v>805</v>
      </c>
      <c r="S43" s="12" t="s">
        <v>323</v>
      </c>
      <c r="T43" s="18" t="s">
        <v>509</v>
      </c>
      <c r="U43" s="12" t="s">
        <v>344</v>
      </c>
      <c r="V43" s="12" t="s">
        <v>27</v>
      </c>
      <c r="W43" s="12" t="s">
        <v>144</v>
      </c>
      <c r="X43" s="12" t="s">
        <v>523</v>
      </c>
      <c r="Y43" s="12" t="s">
        <v>322</v>
      </c>
      <c r="Z43" s="18" t="s">
        <v>806</v>
      </c>
      <c r="AA43" s="18" t="s">
        <v>807</v>
      </c>
      <c r="AB43" s="12" t="s">
        <v>808</v>
      </c>
      <c r="AC43" s="12" t="s">
        <v>327</v>
      </c>
      <c r="AD43" s="12" t="s">
        <v>11</v>
      </c>
      <c r="AE43" s="15">
        <v>148096</v>
      </c>
      <c r="AF43" s="15">
        <v>36461</v>
      </c>
      <c r="AG43" s="16">
        <v>0.2441</v>
      </c>
      <c r="AH43" s="18" t="s">
        <v>328</v>
      </c>
      <c r="AI43" s="19" t="s">
        <v>809</v>
      </c>
      <c r="AJ43" s="15">
        <v>106</v>
      </c>
      <c r="AK43" s="16">
        <v>-0.6719</v>
      </c>
      <c r="AL43" s="15">
        <v>25438.941</v>
      </c>
      <c r="AM43" s="16">
        <v>-0.6719</v>
      </c>
      <c r="AN43" s="21" t="s">
        <v>365</v>
      </c>
      <c r="AO43" s="15">
        <v>11999.5</v>
      </c>
      <c r="AP43" s="24">
        <v>2</v>
      </c>
      <c r="AQ43" s="25">
        <v>239.99</v>
      </c>
      <c r="AR43" s="6"/>
      <c r="AS43" s="21" t="s">
        <v>810</v>
      </c>
      <c r="AT43" s="3"/>
      <c r="AU43" s="24">
        <v>93</v>
      </c>
      <c r="AV43" s="15">
        <v>18</v>
      </c>
      <c r="AW43" s="26">
        <v>4.3</v>
      </c>
      <c r="AX43" s="29">
        <v>0.1698</v>
      </c>
      <c r="AY43" s="25">
        <v>21.21</v>
      </c>
      <c r="AZ43" s="16">
        <v>0.7616</v>
      </c>
      <c r="BA43" s="11" t="s">
        <v>769</v>
      </c>
      <c r="BB43" s="11" t="s">
        <v>811</v>
      </c>
      <c r="BC43" s="24">
        <v>191</v>
      </c>
      <c r="BD43" s="11" t="s">
        <v>351</v>
      </c>
      <c r="BE43" s="24">
        <v>10</v>
      </c>
      <c r="BF43" s="24">
        <v>2</v>
      </c>
      <c r="BG43" s="12" t="s">
        <v>474</v>
      </c>
      <c r="BH43" s="11" t="s">
        <v>351</v>
      </c>
      <c r="BI43" s="11" t="s">
        <v>335</v>
      </c>
      <c r="BJ43" s="12" t="s">
        <v>475</v>
      </c>
      <c r="BK43" s="11" t="s">
        <v>476</v>
      </c>
      <c r="BL43" s="11" t="s">
        <v>320</v>
      </c>
      <c r="BM43" s="11" t="s">
        <v>338</v>
      </c>
      <c r="BN43" s="11" t="s">
        <v>320</v>
      </c>
      <c r="BO43" s="11" t="s">
        <v>338</v>
      </c>
      <c r="BP43" s="11" t="s">
        <v>320</v>
      </c>
      <c r="BQ43" s="11" t="s">
        <v>320</v>
      </c>
      <c r="BR43" s="11" t="s">
        <v>320</v>
      </c>
      <c r="BS43" s="11" t="s">
        <v>320</v>
      </c>
      <c r="BT43" s="12" t="s">
        <v>320</v>
      </c>
      <c r="BU43" s="21" t="s">
        <v>812</v>
      </c>
      <c r="BV43" s="21" t="s">
        <v>813</v>
      </c>
      <c r="BW43" s="21" t="s">
        <v>814</v>
      </c>
      <c r="BX43" s="21" t="s">
        <v>815</v>
      </c>
      <c r="BY43" s="11" t="s">
        <v>816</v>
      </c>
    </row>
    <row r="44" s="1" customFormat="1" customHeight="1" spans="1:77">
      <c r="A44" s="11" t="s">
        <v>320</v>
      </c>
      <c r="B44" s="12"/>
      <c r="C44" s="12" t="s">
        <v>216</v>
      </c>
      <c r="D44" s="12" t="s">
        <v>115</v>
      </c>
      <c r="E44" s="12" t="s">
        <v>150</v>
      </c>
      <c r="F44" s="12" t="s">
        <v>321</v>
      </c>
      <c r="G44" s="12" t="s">
        <v>122</v>
      </c>
      <c r="H44" s="12">
        <v>2</v>
      </c>
      <c r="I44" s="12" t="s">
        <v>322</v>
      </c>
      <c r="J44" s="12" t="s">
        <v>322</v>
      </c>
      <c r="K44" s="12" t="s">
        <v>27</v>
      </c>
      <c r="L44" s="12">
        <v>63</v>
      </c>
      <c r="M44" s="12" t="s">
        <v>138</v>
      </c>
      <c r="N44" s="12">
        <v>12</v>
      </c>
      <c r="O44" s="18" t="s">
        <v>128</v>
      </c>
      <c r="P44" s="171" t="s">
        <v>385</v>
      </c>
      <c r="Q44" s="12" t="s">
        <v>523</v>
      </c>
      <c r="R44" s="12" t="s">
        <v>27</v>
      </c>
      <c r="S44" s="12" t="s">
        <v>323</v>
      </c>
      <c r="T44" s="18" t="s">
        <v>360</v>
      </c>
      <c r="U44" s="12" t="s">
        <v>344</v>
      </c>
      <c r="V44" s="12" t="s">
        <v>27</v>
      </c>
      <c r="W44" s="12" t="s">
        <v>145</v>
      </c>
      <c r="X44" s="12" t="s">
        <v>322</v>
      </c>
      <c r="Y44" s="12" t="s">
        <v>322</v>
      </c>
      <c r="Z44" s="18" t="s">
        <v>817</v>
      </c>
      <c r="AA44" s="18" t="s">
        <v>818</v>
      </c>
      <c r="AB44" s="12" t="s">
        <v>819</v>
      </c>
      <c r="AC44" s="12" t="s">
        <v>327</v>
      </c>
      <c r="AD44" s="12" t="s">
        <v>11</v>
      </c>
      <c r="AE44" s="15">
        <v>78895</v>
      </c>
      <c r="AF44" s="15">
        <v>15584</v>
      </c>
      <c r="AG44" s="16">
        <v>0.1328</v>
      </c>
      <c r="AH44" s="18" t="s">
        <v>328</v>
      </c>
      <c r="AI44" s="19" t="s">
        <v>820</v>
      </c>
      <c r="AJ44" s="15">
        <v>102</v>
      </c>
      <c r="AK44" s="16">
        <v>0.4815</v>
      </c>
      <c r="AL44" s="15">
        <v>14074.98</v>
      </c>
      <c r="AM44" s="16">
        <v>0.4815</v>
      </c>
      <c r="AN44" s="21" t="s">
        <v>320</v>
      </c>
      <c r="AO44" s="15" t="s">
        <v>320</v>
      </c>
      <c r="AP44" s="24">
        <v>4</v>
      </c>
      <c r="AQ44" s="25">
        <v>137.99</v>
      </c>
      <c r="AR44" s="25">
        <v>124.19</v>
      </c>
      <c r="AS44" s="2"/>
      <c r="AT44" s="3"/>
      <c r="AU44" s="24">
        <v>103</v>
      </c>
      <c r="AV44" s="15">
        <v>10</v>
      </c>
      <c r="AW44" s="26">
        <v>4.3</v>
      </c>
      <c r="AX44" s="29">
        <v>0.098</v>
      </c>
      <c r="AY44" s="25">
        <v>25.39</v>
      </c>
      <c r="AZ44" s="16">
        <v>0.666</v>
      </c>
      <c r="BA44" s="11" t="s">
        <v>349</v>
      </c>
      <c r="BB44" s="11" t="s">
        <v>821</v>
      </c>
      <c r="BC44" s="24">
        <v>234</v>
      </c>
      <c r="BD44" s="11" t="s">
        <v>351</v>
      </c>
      <c r="BE44" s="24">
        <v>10</v>
      </c>
      <c r="BF44" s="24">
        <v>1</v>
      </c>
      <c r="BG44" s="12" t="s">
        <v>822</v>
      </c>
      <c r="BH44" s="11" t="s">
        <v>351</v>
      </c>
      <c r="BI44" s="11" t="s">
        <v>335</v>
      </c>
      <c r="BJ44" s="12" t="s">
        <v>823</v>
      </c>
      <c r="BK44" s="11" t="s">
        <v>824</v>
      </c>
      <c r="BL44" s="11" t="s">
        <v>320</v>
      </c>
      <c r="BM44" s="11" t="s">
        <v>320</v>
      </c>
      <c r="BN44" s="11" t="s">
        <v>320</v>
      </c>
      <c r="BO44" s="11" t="s">
        <v>338</v>
      </c>
      <c r="BP44" s="11" t="s">
        <v>338</v>
      </c>
      <c r="BQ44" s="11" t="s">
        <v>320</v>
      </c>
      <c r="BR44" s="11" t="s">
        <v>338</v>
      </c>
      <c r="BS44" s="11" t="s">
        <v>320</v>
      </c>
      <c r="BT44" s="12" t="s">
        <v>320</v>
      </c>
      <c r="BU44" s="2"/>
      <c r="BV44" s="21" t="s">
        <v>825</v>
      </c>
      <c r="BW44" s="21" t="s">
        <v>826</v>
      </c>
      <c r="BX44" s="21" t="s">
        <v>827</v>
      </c>
      <c r="BY44" s="11" t="s">
        <v>828</v>
      </c>
    </row>
    <row r="45" s="1" customFormat="1" customHeight="1" spans="1:77">
      <c r="A45" s="11" t="s">
        <v>320</v>
      </c>
      <c r="B45" s="12"/>
      <c r="C45" s="12" t="s">
        <v>216</v>
      </c>
      <c r="D45" s="12" t="s">
        <v>115</v>
      </c>
      <c r="E45" s="12" t="s">
        <v>150</v>
      </c>
      <c r="F45" s="12" t="s">
        <v>321</v>
      </c>
      <c r="G45" s="12" t="s">
        <v>119</v>
      </c>
      <c r="H45" s="12">
        <v>1</v>
      </c>
      <c r="I45" s="12" t="s">
        <v>322</v>
      </c>
      <c r="J45" s="12" t="s">
        <v>322</v>
      </c>
      <c r="K45" s="12" t="s">
        <v>27</v>
      </c>
      <c r="L45" s="12">
        <v>63</v>
      </c>
      <c r="M45" s="12" t="s">
        <v>138</v>
      </c>
      <c r="N45" s="12">
        <v>12</v>
      </c>
      <c r="O45" s="18" t="s">
        <v>128</v>
      </c>
      <c r="P45" s="171" t="s">
        <v>385</v>
      </c>
      <c r="Q45" s="12" t="s">
        <v>322</v>
      </c>
      <c r="R45" s="12" t="s">
        <v>27</v>
      </c>
      <c r="S45" s="12" t="s">
        <v>323</v>
      </c>
      <c r="T45" s="18" t="s">
        <v>509</v>
      </c>
      <c r="U45" s="12" t="s">
        <v>344</v>
      </c>
      <c r="V45" s="12" t="s">
        <v>27</v>
      </c>
      <c r="W45" s="12" t="s">
        <v>145</v>
      </c>
      <c r="X45" s="12" t="s">
        <v>322</v>
      </c>
      <c r="Y45" s="12" t="s">
        <v>322</v>
      </c>
      <c r="Z45" s="18" t="s">
        <v>829</v>
      </c>
      <c r="AA45" s="18" t="s">
        <v>830</v>
      </c>
      <c r="AB45" s="12" t="s">
        <v>831</v>
      </c>
      <c r="AC45" s="12" t="s">
        <v>327</v>
      </c>
      <c r="AD45" s="12" t="s">
        <v>11</v>
      </c>
      <c r="AE45" s="15">
        <v>112990</v>
      </c>
      <c r="AF45" s="15">
        <v>25861</v>
      </c>
      <c r="AG45" s="16">
        <v>0.2528</v>
      </c>
      <c r="AH45" s="18" t="s">
        <v>328</v>
      </c>
      <c r="AI45" s="19" t="s">
        <v>832</v>
      </c>
      <c r="AJ45" s="15">
        <v>95</v>
      </c>
      <c r="AK45" s="16">
        <v>-0.304</v>
      </c>
      <c r="AL45" s="15">
        <v>13299.051</v>
      </c>
      <c r="AM45" s="16">
        <v>-0.304</v>
      </c>
      <c r="AN45" s="21" t="s">
        <v>320</v>
      </c>
      <c r="AO45" s="15" t="s">
        <v>320</v>
      </c>
      <c r="AP45" s="24">
        <v>3</v>
      </c>
      <c r="AQ45" s="25">
        <v>139.99</v>
      </c>
      <c r="AR45" s="6"/>
      <c r="AS45" s="21" t="s">
        <v>489</v>
      </c>
      <c r="AT45" s="3"/>
      <c r="AU45" s="24">
        <v>13</v>
      </c>
      <c r="AV45" s="15">
        <v>4</v>
      </c>
      <c r="AW45" s="26">
        <v>4.8</v>
      </c>
      <c r="AX45" s="29">
        <v>0.0421</v>
      </c>
      <c r="AY45" s="25">
        <v>24.25</v>
      </c>
      <c r="AZ45" s="16">
        <v>0.6768</v>
      </c>
      <c r="BA45" s="11" t="s">
        <v>320</v>
      </c>
      <c r="BB45" s="11" t="s">
        <v>833</v>
      </c>
      <c r="BC45" s="24">
        <v>81</v>
      </c>
      <c r="BD45" s="11" t="s">
        <v>351</v>
      </c>
      <c r="BE45" s="24">
        <v>8.6</v>
      </c>
      <c r="BF45" s="24">
        <v>1</v>
      </c>
      <c r="BG45" s="12" t="s">
        <v>834</v>
      </c>
      <c r="BH45" s="11" t="s">
        <v>351</v>
      </c>
      <c r="BI45" s="11" t="s">
        <v>335</v>
      </c>
      <c r="BJ45" s="12" t="s">
        <v>835</v>
      </c>
      <c r="BK45" s="11" t="s">
        <v>836</v>
      </c>
      <c r="BL45" s="11" t="s">
        <v>320</v>
      </c>
      <c r="BM45" s="11" t="s">
        <v>320</v>
      </c>
      <c r="BN45" s="11" t="s">
        <v>320</v>
      </c>
      <c r="BO45" s="11" t="s">
        <v>320</v>
      </c>
      <c r="BP45" s="11" t="s">
        <v>338</v>
      </c>
      <c r="BQ45" s="11" t="s">
        <v>320</v>
      </c>
      <c r="BR45" s="11" t="s">
        <v>338</v>
      </c>
      <c r="BS45" s="11" t="s">
        <v>320</v>
      </c>
      <c r="BT45" s="12" t="s">
        <v>320</v>
      </c>
      <c r="BU45" s="2"/>
      <c r="BV45" s="21" t="s">
        <v>837</v>
      </c>
      <c r="BW45" s="21" t="s">
        <v>838</v>
      </c>
      <c r="BX45" s="21" t="s">
        <v>839</v>
      </c>
      <c r="BY45" s="11" t="s">
        <v>840</v>
      </c>
    </row>
    <row r="46" s="1" customFormat="1" customHeight="1" spans="1:77">
      <c r="A46" s="11" t="s">
        <v>320</v>
      </c>
      <c r="B46" s="12"/>
      <c r="C46" s="12" t="s">
        <v>216</v>
      </c>
      <c r="D46" s="12" t="s">
        <v>216</v>
      </c>
      <c r="E46" s="12" t="s">
        <v>154</v>
      </c>
      <c r="F46" s="12" t="s">
        <v>321</v>
      </c>
      <c r="G46" s="12" t="s">
        <v>119</v>
      </c>
      <c r="H46" s="12">
        <v>1</v>
      </c>
      <c r="I46" s="12" t="s">
        <v>523</v>
      </c>
      <c r="J46" s="12" t="s">
        <v>322</v>
      </c>
      <c r="K46" s="12">
        <v>220</v>
      </c>
      <c r="L46" s="12">
        <v>59</v>
      </c>
      <c r="M46" s="12" t="s">
        <v>137</v>
      </c>
      <c r="N46" s="12">
        <v>4</v>
      </c>
      <c r="O46" s="12" t="s">
        <v>130</v>
      </c>
      <c r="P46" s="12"/>
      <c r="Q46" s="12" t="s">
        <v>322</v>
      </c>
      <c r="R46" s="12" t="s">
        <v>27</v>
      </c>
      <c r="S46" s="12" t="s">
        <v>323</v>
      </c>
      <c r="T46" s="18" t="s">
        <v>360</v>
      </c>
      <c r="U46" s="12" t="s">
        <v>344</v>
      </c>
      <c r="V46" s="12" t="s">
        <v>27</v>
      </c>
      <c r="W46" s="12" t="s">
        <v>145</v>
      </c>
      <c r="X46" s="12" t="s">
        <v>322</v>
      </c>
      <c r="Y46" s="12" t="s">
        <v>322</v>
      </c>
      <c r="Z46" s="18" t="s">
        <v>841</v>
      </c>
      <c r="AA46" s="18" t="s">
        <v>842</v>
      </c>
      <c r="AB46" s="12" t="s">
        <v>843</v>
      </c>
      <c r="AC46" s="12" t="s">
        <v>486</v>
      </c>
      <c r="AD46" s="12" t="s">
        <v>11</v>
      </c>
      <c r="AE46" s="15">
        <v>128225</v>
      </c>
      <c r="AF46" s="15">
        <v>-51832</v>
      </c>
      <c r="AG46" s="16">
        <v>-0.9095</v>
      </c>
      <c r="AH46" s="18" t="s">
        <v>487</v>
      </c>
      <c r="AI46" s="19" t="s">
        <v>844</v>
      </c>
      <c r="AJ46" s="15">
        <v>90</v>
      </c>
      <c r="AK46" s="16">
        <v>-0.5333</v>
      </c>
      <c r="AL46" s="15">
        <v>8099.0996</v>
      </c>
      <c r="AM46" s="16">
        <v>-0.5333</v>
      </c>
      <c r="AN46" s="21" t="s">
        <v>320</v>
      </c>
      <c r="AO46" s="15" t="s">
        <v>320</v>
      </c>
      <c r="AP46" s="24">
        <v>2</v>
      </c>
      <c r="AQ46" s="25">
        <v>89.99</v>
      </c>
      <c r="AR46" s="6"/>
      <c r="AS46" s="21" t="s">
        <v>845</v>
      </c>
      <c r="AT46" s="15">
        <v>5</v>
      </c>
      <c r="AU46" s="24">
        <v>63</v>
      </c>
      <c r="AV46" s="15">
        <v>7</v>
      </c>
      <c r="AW46" s="26">
        <v>3.8</v>
      </c>
      <c r="AX46" s="29">
        <v>0.0778</v>
      </c>
      <c r="AY46" s="25">
        <v>10.05</v>
      </c>
      <c r="AZ46" s="16">
        <v>0.7383</v>
      </c>
      <c r="BA46" s="11" t="s">
        <v>320</v>
      </c>
      <c r="BB46" s="11" t="s">
        <v>846</v>
      </c>
      <c r="BC46" s="24">
        <v>217</v>
      </c>
      <c r="BD46" s="11" t="s">
        <v>351</v>
      </c>
      <c r="BE46" s="24">
        <v>9.4</v>
      </c>
      <c r="BF46" s="24">
        <v>2</v>
      </c>
      <c r="BG46" s="12" t="s">
        <v>575</v>
      </c>
      <c r="BH46" s="11" t="s">
        <v>351</v>
      </c>
      <c r="BI46" s="11" t="s">
        <v>335</v>
      </c>
      <c r="BJ46" s="12" t="s">
        <v>576</v>
      </c>
      <c r="BK46" s="11" t="s">
        <v>577</v>
      </c>
      <c r="BL46" s="11" t="s">
        <v>320</v>
      </c>
      <c r="BM46" s="11" t="s">
        <v>320</v>
      </c>
      <c r="BN46" s="11" t="s">
        <v>320</v>
      </c>
      <c r="BO46" s="11" t="s">
        <v>338</v>
      </c>
      <c r="BP46" s="11" t="s">
        <v>320</v>
      </c>
      <c r="BQ46" s="11" t="s">
        <v>320</v>
      </c>
      <c r="BR46" s="11" t="s">
        <v>320</v>
      </c>
      <c r="BS46" s="11" t="s">
        <v>320</v>
      </c>
      <c r="BT46" s="12" t="s">
        <v>320</v>
      </c>
      <c r="BU46" s="2"/>
      <c r="BV46" s="21" t="s">
        <v>847</v>
      </c>
      <c r="BW46" s="21" t="s">
        <v>848</v>
      </c>
      <c r="BX46" s="21" t="s">
        <v>849</v>
      </c>
      <c r="BY46" s="11" t="s">
        <v>850</v>
      </c>
    </row>
    <row r="47" s="1" customFormat="1" customHeight="1" spans="1:77">
      <c r="A47" s="11" t="s">
        <v>320</v>
      </c>
      <c r="B47" s="12"/>
      <c r="C47" s="12" t="s">
        <v>116</v>
      </c>
      <c r="D47" s="12" t="s">
        <v>116</v>
      </c>
      <c r="E47" s="12" t="s">
        <v>152</v>
      </c>
      <c r="F47" s="12" t="s">
        <v>321</v>
      </c>
      <c r="G47" s="12" t="s">
        <v>119</v>
      </c>
      <c r="H47" s="12">
        <v>1</v>
      </c>
      <c r="I47" s="12" t="s">
        <v>322</v>
      </c>
      <c r="J47" s="12" t="s">
        <v>322</v>
      </c>
      <c r="K47" s="12" t="s">
        <v>27</v>
      </c>
      <c r="L47" s="12">
        <v>48</v>
      </c>
      <c r="M47" s="12" t="s">
        <v>138</v>
      </c>
      <c r="N47" s="12">
        <v>7</v>
      </c>
      <c r="O47" s="12" t="s">
        <v>116</v>
      </c>
      <c r="P47" s="12" t="s">
        <v>27</v>
      </c>
      <c r="Q47" s="12"/>
      <c r="R47" s="12" t="s">
        <v>27</v>
      </c>
      <c r="S47" s="12" t="s">
        <v>323</v>
      </c>
      <c r="T47" s="18" t="s">
        <v>509</v>
      </c>
      <c r="U47" s="12" t="s">
        <v>344</v>
      </c>
      <c r="V47" s="12" t="s">
        <v>27</v>
      </c>
      <c r="W47" s="12" t="s">
        <v>27</v>
      </c>
      <c r="X47" s="12" t="s">
        <v>322</v>
      </c>
      <c r="Y47" s="12" t="s">
        <v>322</v>
      </c>
      <c r="Z47" s="18" t="s">
        <v>851</v>
      </c>
      <c r="AA47" s="18" t="s">
        <v>852</v>
      </c>
      <c r="AB47" s="12" t="s">
        <v>853</v>
      </c>
      <c r="AC47" s="12" t="s">
        <v>327</v>
      </c>
      <c r="AD47" s="12" t="s">
        <v>11</v>
      </c>
      <c r="AE47" s="15">
        <v>83724</v>
      </c>
      <c r="AF47" s="15">
        <v>-34830</v>
      </c>
      <c r="AG47" s="16">
        <v>-0.5141</v>
      </c>
      <c r="AH47" s="18" t="s">
        <v>328</v>
      </c>
      <c r="AI47" s="19" t="s">
        <v>854</v>
      </c>
      <c r="AJ47" s="15">
        <v>88</v>
      </c>
      <c r="AK47" s="16" t="s">
        <v>320</v>
      </c>
      <c r="AL47" s="15">
        <v>4399.12</v>
      </c>
      <c r="AM47" s="16" t="s">
        <v>320</v>
      </c>
      <c r="AN47" s="21" t="s">
        <v>320</v>
      </c>
      <c r="AO47" s="15" t="s">
        <v>320</v>
      </c>
      <c r="AP47" s="24">
        <v>2</v>
      </c>
      <c r="AQ47" s="25">
        <v>49.99</v>
      </c>
      <c r="AR47" s="6"/>
      <c r="AS47" s="2"/>
      <c r="AT47" s="3"/>
      <c r="AU47" s="24">
        <v>1</v>
      </c>
      <c r="AV47" s="15">
        <v>0</v>
      </c>
      <c r="AW47" s="26">
        <v>4</v>
      </c>
      <c r="AX47" s="29">
        <v>0</v>
      </c>
      <c r="AY47" s="25">
        <v>8.36</v>
      </c>
      <c r="AZ47" s="16">
        <v>0.6828</v>
      </c>
      <c r="BA47" s="11" t="s">
        <v>320</v>
      </c>
      <c r="BB47" s="11" t="s">
        <v>855</v>
      </c>
      <c r="BC47" s="24">
        <v>23</v>
      </c>
      <c r="BD47" s="11" t="s">
        <v>351</v>
      </c>
      <c r="BE47" s="24">
        <v>6.2</v>
      </c>
      <c r="BF47" s="24">
        <v>1</v>
      </c>
      <c r="BG47" s="12" t="s">
        <v>502</v>
      </c>
      <c r="BH47" s="11" t="s">
        <v>351</v>
      </c>
      <c r="BI47" s="11" t="s">
        <v>335</v>
      </c>
      <c r="BJ47" s="12" t="s">
        <v>503</v>
      </c>
      <c r="BK47" s="11" t="s">
        <v>504</v>
      </c>
      <c r="BL47" s="11" t="s">
        <v>320</v>
      </c>
      <c r="BM47" s="11" t="s">
        <v>320</v>
      </c>
      <c r="BN47" s="11" t="s">
        <v>320</v>
      </c>
      <c r="BO47" s="11" t="s">
        <v>320</v>
      </c>
      <c r="BP47" s="11" t="s">
        <v>320</v>
      </c>
      <c r="BQ47" s="11" t="s">
        <v>320</v>
      </c>
      <c r="BR47" s="11" t="s">
        <v>320</v>
      </c>
      <c r="BS47" s="11" t="s">
        <v>320</v>
      </c>
      <c r="BT47" s="12" t="s">
        <v>320</v>
      </c>
      <c r="BU47" s="2"/>
      <c r="BV47" s="21" t="s">
        <v>856</v>
      </c>
      <c r="BW47" s="21" t="s">
        <v>857</v>
      </c>
      <c r="BX47" s="21" t="s">
        <v>858</v>
      </c>
      <c r="BY47" s="11" t="s">
        <v>859</v>
      </c>
    </row>
    <row r="48" s="1" customFormat="1" customHeight="1" spans="1:77">
      <c r="A48" s="11" t="s">
        <v>320</v>
      </c>
      <c r="B48" s="12"/>
      <c r="C48" s="12" t="s">
        <v>216</v>
      </c>
      <c r="D48" s="12" t="s">
        <v>216</v>
      </c>
      <c r="E48" s="12" t="s">
        <v>154</v>
      </c>
      <c r="F48" s="12" t="s">
        <v>321</v>
      </c>
      <c r="G48" s="12" t="s">
        <v>119</v>
      </c>
      <c r="H48" s="12">
        <v>1</v>
      </c>
      <c r="I48" s="12" t="s">
        <v>322</v>
      </c>
      <c r="J48" s="12" t="s">
        <v>322</v>
      </c>
      <c r="K48" s="12">
        <v>270</v>
      </c>
      <c r="L48" s="12">
        <v>63</v>
      </c>
      <c r="M48" s="12" t="s">
        <v>137</v>
      </c>
      <c r="N48" s="12">
        <v>7</v>
      </c>
      <c r="O48" s="12" t="s">
        <v>130</v>
      </c>
      <c r="P48" s="12"/>
      <c r="Q48" s="12" t="s">
        <v>322</v>
      </c>
      <c r="R48" s="12" t="s">
        <v>27</v>
      </c>
      <c r="S48" s="12" t="s">
        <v>323</v>
      </c>
      <c r="T48" s="18" t="s">
        <v>509</v>
      </c>
      <c r="U48" s="12" t="s">
        <v>344</v>
      </c>
      <c r="V48" s="12" t="s">
        <v>27</v>
      </c>
      <c r="W48" s="12" t="s">
        <v>145</v>
      </c>
      <c r="X48" s="12" t="s">
        <v>322</v>
      </c>
      <c r="Y48" s="12" t="s">
        <v>322</v>
      </c>
      <c r="Z48" s="18" t="s">
        <v>860</v>
      </c>
      <c r="AA48" s="18" t="s">
        <v>861</v>
      </c>
      <c r="AB48" s="12" t="s">
        <v>862</v>
      </c>
      <c r="AC48" s="12" t="s">
        <v>530</v>
      </c>
      <c r="AD48" s="12" t="s">
        <v>11</v>
      </c>
      <c r="AE48" s="15">
        <v>159810</v>
      </c>
      <c r="AF48" s="15">
        <v>-7648</v>
      </c>
      <c r="AG48" s="16">
        <v>-0.082</v>
      </c>
      <c r="AH48" s="18" t="s">
        <v>531</v>
      </c>
      <c r="AI48" s="19" t="s">
        <v>863</v>
      </c>
      <c r="AJ48" s="15">
        <v>88</v>
      </c>
      <c r="AK48" s="16">
        <v>1.4545</v>
      </c>
      <c r="AL48" s="15">
        <v>12319.12</v>
      </c>
      <c r="AM48" s="16">
        <v>1.4545</v>
      </c>
      <c r="AN48" s="21" t="s">
        <v>365</v>
      </c>
      <c r="AO48" s="15">
        <v>6999.5</v>
      </c>
      <c r="AP48" s="24">
        <v>1</v>
      </c>
      <c r="AQ48" s="25">
        <v>139.99</v>
      </c>
      <c r="AR48" s="6"/>
      <c r="AS48" s="21" t="s">
        <v>544</v>
      </c>
      <c r="AT48" s="3"/>
      <c r="AU48" s="24">
        <v>22</v>
      </c>
      <c r="AV48" s="15">
        <v>5</v>
      </c>
      <c r="AW48" s="26">
        <v>4.6</v>
      </c>
      <c r="AX48" s="29">
        <v>0.0568</v>
      </c>
      <c r="AY48" s="25">
        <v>20.07</v>
      </c>
      <c r="AZ48" s="16">
        <v>0.7066</v>
      </c>
      <c r="BA48" s="11" t="s">
        <v>349</v>
      </c>
      <c r="BB48" s="11" t="s">
        <v>864</v>
      </c>
      <c r="BC48" s="24">
        <v>509</v>
      </c>
      <c r="BD48" s="11" t="s">
        <v>351</v>
      </c>
      <c r="BE48" s="24">
        <v>10</v>
      </c>
      <c r="BF48" s="24">
        <v>1</v>
      </c>
      <c r="BG48" s="12" t="s">
        <v>575</v>
      </c>
      <c r="BH48" s="11" t="s">
        <v>351</v>
      </c>
      <c r="BI48" s="11" t="s">
        <v>335</v>
      </c>
      <c r="BJ48" s="12" t="s">
        <v>576</v>
      </c>
      <c r="BK48" s="11" t="s">
        <v>577</v>
      </c>
      <c r="BL48" s="11" t="s">
        <v>320</v>
      </c>
      <c r="BM48" s="11" t="s">
        <v>320</v>
      </c>
      <c r="BN48" s="11" t="s">
        <v>320</v>
      </c>
      <c r="BO48" s="11" t="s">
        <v>338</v>
      </c>
      <c r="BP48" s="11" t="s">
        <v>320</v>
      </c>
      <c r="BQ48" s="11" t="s">
        <v>320</v>
      </c>
      <c r="BR48" s="11" t="s">
        <v>338</v>
      </c>
      <c r="BS48" s="11" t="s">
        <v>320</v>
      </c>
      <c r="BT48" s="12" t="s">
        <v>320</v>
      </c>
      <c r="BU48" s="2"/>
      <c r="BV48" s="21" t="s">
        <v>865</v>
      </c>
      <c r="BW48" s="21" t="s">
        <v>866</v>
      </c>
      <c r="BX48" s="21" t="s">
        <v>867</v>
      </c>
      <c r="BY48" s="11" t="s">
        <v>868</v>
      </c>
    </row>
    <row r="49" s="1" customFormat="1" customHeight="1" spans="1:77">
      <c r="A49" s="11" t="s">
        <v>320</v>
      </c>
      <c r="B49" s="12"/>
      <c r="C49" s="12" t="s">
        <v>216</v>
      </c>
      <c r="D49" s="12" t="s">
        <v>115</v>
      </c>
      <c r="E49" s="12" t="s">
        <v>154</v>
      </c>
      <c r="F49" s="12" t="s">
        <v>321</v>
      </c>
      <c r="G49" s="12" t="s">
        <v>119</v>
      </c>
      <c r="H49" s="12">
        <v>1</v>
      </c>
      <c r="I49" s="12" t="s">
        <v>322</v>
      </c>
      <c r="J49" s="12" t="s">
        <v>322</v>
      </c>
      <c r="K49" s="12">
        <v>23</v>
      </c>
      <c r="L49" s="12">
        <v>63</v>
      </c>
      <c r="M49" s="12" t="s">
        <v>137</v>
      </c>
      <c r="N49" s="12">
        <v>5</v>
      </c>
      <c r="O49" s="18" t="s">
        <v>128</v>
      </c>
      <c r="P49" s="12" t="s">
        <v>27</v>
      </c>
      <c r="Q49" s="12"/>
      <c r="R49" s="12" t="s">
        <v>27</v>
      </c>
      <c r="S49" s="12" t="s">
        <v>323</v>
      </c>
      <c r="T49" s="18" t="s">
        <v>509</v>
      </c>
      <c r="U49" s="12" t="s">
        <v>344</v>
      </c>
      <c r="V49" s="12" t="s">
        <v>27</v>
      </c>
      <c r="W49" s="12" t="s">
        <v>145</v>
      </c>
      <c r="X49" s="12" t="s">
        <v>322</v>
      </c>
      <c r="Y49" s="12" t="s">
        <v>322</v>
      </c>
      <c r="Z49" s="18" t="s">
        <v>869</v>
      </c>
      <c r="AA49" s="18" t="s">
        <v>870</v>
      </c>
      <c r="AB49" s="12" t="s">
        <v>871</v>
      </c>
      <c r="AC49" s="12" t="s">
        <v>327</v>
      </c>
      <c r="AD49" s="12" t="s">
        <v>11</v>
      </c>
      <c r="AE49" s="15">
        <v>166266</v>
      </c>
      <c r="AF49" s="15">
        <v>-42877</v>
      </c>
      <c r="AG49" s="16">
        <v>-0.6432</v>
      </c>
      <c r="AH49" s="18" t="s">
        <v>328</v>
      </c>
      <c r="AI49" s="19" t="s">
        <v>872</v>
      </c>
      <c r="AJ49" s="15">
        <v>83</v>
      </c>
      <c r="AK49" s="16" t="s">
        <v>320</v>
      </c>
      <c r="AL49" s="15">
        <v>7883.3403</v>
      </c>
      <c r="AM49" s="16" t="s">
        <v>320</v>
      </c>
      <c r="AN49" s="21" t="s">
        <v>365</v>
      </c>
      <c r="AO49" s="15">
        <v>4749</v>
      </c>
      <c r="AP49" s="24">
        <v>1</v>
      </c>
      <c r="AQ49" s="25">
        <v>94.98</v>
      </c>
      <c r="AR49" s="6"/>
      <c r="AS49" s="2"/>
      <c r="AT49" s="3"/>
      <c r="AU49" s="24">
        <v>7</v>
      </c>
      <c r="AV49" s="15">
        <v>5</v>
      </c>
      <c r="AW49" s="26">
        <v>4</v>
      </c>
      <c r="AX49" s="29">
        <v>0.0602</v>
      </c>
      <c r="AY49" s="25">
        <v>18.35</v>
      </c>
      <c r="AZ49" s="16">
        <v>0.6568</v>
      </c>
      <c r="BA49" s="11" t="s">
        <v>500</v>
      </c>
      <c r="BB49" s="11" t="s">
        <v>873</v>
      </c>
      <c r="BC49" s="24">
        <v>24</v>
      </c>
      <c r="BD49" s="11" t="s">
        <v>351</v>
      </c>
      <c r="BE49" s="24">
        <v>8.7</v>
      </c>
      <c r="BF49" s="24">
        <v>1</v>
      </c>
      <c r="BG49" s="12" t="s">
        <v>394</v>
      </c>
      <c r="BH49" s="11" t="s">
        <v>351</v>
      </c>
      <c r="BI49" s="11" t="s">
        <v>335</v>
      </c>
      <c r="BJ49" s="12" t="s">
        <v>395</v>
      </c>
      <c r="BK49" s="11" t="s">
        <v>396</v>
      </c>
      <c r="BL49" s="11" t="s">
        <v>320</v>
      </c>
      <c r="BM49" s="11" t="s">
        <v>320</v>
      </c>
      <c r="BN49" s="11" t="s">
        <v>320</v>
      </c>
      <c r="BO49" s="11" t="s">
        <v>338</v>
      </c>
      <c r="BP49" s="11" t="s">
        <v>320</v>
      </c>
      <c r="BQ49" s="11" t="s">
        <v>320</v>
      </c>
      <c r="BR49" s="11" t="s">
        <v>320</v>
      </c>
      <c r="BS49" s="11" t="s">
        <v>320</v>
      </c>
      <c r="BT49" s="12" t="s">
        <v>320</v>
      </c>
      <c r="BU49" s="2"/>
      <c r="BV49" s="21" t="s">
        <v>874</v>
      </c>
      <c r="BW49" s="21" t="s">
        <v>875</v>
      </c>
      <c r="BX49" s="21" t="s">
        <v>876</v>
      </c>
      <c r="BY49" s="11" t="s">
        <v>877</v>
      </c>
    </row>
    <row r="50" s="1" customFormat="1" customHeight="1" spans="1:77">
      <c r="A50" s="11" t="s">
        <v>320</v>
      </c>
      <c r="B50" s="12"/>
      <c r="C50" s="12" t="s">
        <v>216</v>
      </c>
      <c r="D50" s="12" t="s">
        <v>115</v>
      </c>
      <c r="E50" s="12" t="s">
        <v>150</v>
      </c>
      <c r="F50" s="12" t="s">
        <v>321</v>
      </c>
      <c r="G50" s="12" t="s">
        <v>122</v>
      </c>
      <c r="H50" s="12">
        <v>2</v>
      </c>
      <c r="I50" s="12" t="s">
        <v>322</v>
      </c>
      <c r="J50" s="12" t="s">
        <v>322</v>
      </c>
      <c r="K50" s="12" t="s">
        <v>27</v>
      </c>
      <c r="L50" s="12">
        <v>63</v>
      </c>
      <c r="M50" s="12" t="s">
        <v>141</v>
      </c>
      <c r="N50" s="12">
        <v>9</v>
      </c>
      <c r="O50" s="18" t="s">
        <v>128</v>
      </c>
      <c r="P50" s="171" t="s">
        <v>385</v>
      </c>
      <c r="Q50" s="12" t="s">
        <v>322</v>
      </c>
      <c r="R50" s="12" t="s">
        <v>27</v>
      </c>
      <c r="S50" s="12" t="s">
        <v>323</v>
      </c>
      <c r="T50" s="18" t="s">
        <v>509</v>
      </c>
      <c r="U50" s="12" t="s">
        <v>344</v>
      </c>
      <c r="V50" s="12" t="s">
        <v>27</v>
      </c>
      <c r="W50" s="12" t="s">
        <v>144</v>
      </c>
      <c r="X50" s="12" t="s">
        <v>322</v>
      </c>
      <c r="Y50" s="12" t="s">
        <v>322</v>
      </c>
      <c r="Z50" s="18" t="s">
        <v>878</v>
      </c>
      <c r="AA50" s="18" t="s">
        <v>879</v>
      </c>
      <c r="AB50" s="12" t="s">
        <v>880</v>
      </c>
      <c r="AC50" s="12" t="s">
        <v>327</v>
      </c>
      <c r="AD50" s="12" t="s">
        <v>11</v>
      </c>
      <c r="AE50" s="15">
        <v>52064</v>
      </c>
      <c r="AF50" s="15">
        <v>6383</v>
      </c>
      <c r="AG50" s="16">
        <v>0.1206</v>
      </c>
      <c r="AH50" s="18" t="s">
        <v>328</v>
      </c>
      <c r="AI50" s="19" t="s">
        <v>881</v>
      </c>
      <c r="AJ50" s="15">
        <v>82</v>
      </c>
      <c r="AK50" s="16">
        <v>-0.6496</v>
      </c>
      <c r="AL50" s="15">
        <v>9838.36</v>
      </c>
      <c r="AM50" s="16">
        <v>-0.6496</v>
      </c>
      <c r="AN50" s="21" t="s">
        <v>365</v>
      </c>
      <c r="AO50" s="15">
        <v>5999</v>
      </c>
      <c r="AP50" s="24">
        <v>1</v>
      </c>
      <c r="AQ50" s="25">
        <v>119.98</v>
      </c>
      <c r="AR50" s="6"/>
      <c r="AS50" s="2"/>
      <c r="AT50" s="3"/>
      <c r="AU50" s="24">
        <v>25</v>
      </c>
      <c r="AV50" s="15">
        <v>10</v>
      </c>
      <c r="AW50" s="26">
        <v>4.7</v>
      </c>
      <c r="AX50" s="29">
        <v>0.122</v>
      </c>
      <c r="AY50" s="25">
        <v>17.03</v>
      </c>
      <c r="AZ50" s="16">
        <v>0.7081</v>
      </c>
      <c r="BA50" s="11" t="s">
        <v>349</v>
      </c>
      <c r="BB50" s="11" t="s">
        <v>882</v>
      </c>
      <c r="BC50" s="24">
        <v>118</v>
      </c>
      <c r="BD50" s="11" t="s">
        <v>351</v>
      </c>
      <c r="BE50" s="24">
        <v>9.6</v>
      </c>
      <c r="BF50" s="24">
        <v>2</v>
      </c>
      <c r="BG50" s="12" t="s">
        <v>394</v>
      </c>
      <c r="BH50" s="11" t="s">
        <v>351</v>
      </c>
      <c r="BI50" s="11" t="s">
        <v>335</v>
      </c>
      <c r="BJ50" s="12" t="s">
        <v>395</v>
      </c>
      <c r="BK50" s="11" t="s">
        <v>396</v>
      </c>
      <c r="BL50" s="11" t="s">
        <v>320</v>
      </c>
      <c r="BM50" s="11" t="s">
        <v>320</v>
      </c>
      <c r="BN50" s="11" t="s">
        <v>320</v>
      </c>
      <c r="BO50" s="11" t="s">
        <v>338</v>
      </c>
      <c r="BP50" s="11" t="s">
        <v>320</v>
      </c>
      <c r="BQ50" s="11" t="s">
        <v>320</v>
      </c>
      <c r="BR50" s="11" t="s">
        <v>338</v>
      </c>
      <c r="BS50" s="11" t="s">
        <v>320</v>
      </c>
      <c r="BT50" s="12" t="s">
        <v>320</v>
      </c>
      <c r="BU50" s="2"/>
      <c r="BV50" s="21" t="s">
        <v>662</v>
      </c>
      <c r="BW50" s="21" t="s">
        <v>663</v>
      </c>
      <c r="BX50" s="21" t="s">
        <v>883</v>
      </c>
      <c r="BY50" s="11" t="s">
        <v>884</v>
      </c>
    </row>
    <row r="51" s="1" customFormat="1" customHeight="1" spans="1:77">
      <c r="A51" s="11" t="s">
        <v>320</v>
      </c>
      <c r="B51" s="12"/>
      <c r="C51" s="12" t="s">
        <v>216</v>
      </c>
      <c r="D51" s="12" t="s">
        <v>115</v>
      </c>
      <c r="E51" s="12" t="s">
        <v>150</v>
      </c>
      <c r="F51" s="12" t="s">
        <v>321</v>
      </c>
      <c r="G51" s="12" t="s">
        <v>122</v>
      </c>
      <c r="H51" s="12">
        <v>2</v>
      </c>
      <c r="I51" s="12" t="s">
        <v>322</v>
      </c>
      <c r="J51" s="12" t="s">
        <v>322</v>
      </c>
      <c r="K51" s="12" t="s">
        <v>27</v>
      </c>
      <c r="L51" s="12">
        <v>63</v>
      </c>
      <c r="M51" s="12" t="s">
        <v>139</v>
      </c>
      <c r="N51" s="12">
        <v>14</v>
      </c>
      <c r="O51" s="18" t="s">
        <v>128</v>
      </c>
      <c r="P51" s="171" t="s">
        <v>385</v>
      </c>
      <c r="Q51" s="12" t="s">
        <v>523</v>
      </c>
      <c r="R51" s="12" t="s">
        <v>27</v>
      </c>
      <c r="S51" s="12" t="s">
        <v>323</v>
      </c>
      <c r="T51" s="18" t="s">
        <v>509</v>
      </c>
      <c r="U51" s="12" t="s">
        <v>344</v>
      </c>
      <c r="V51" s="12" t="s">
        <v>27</v>
      </c>
      <c r="W51" s="12" t="s">
        <v>145</v>
      </c>
      <c r="X51" s="12" t="s">
        <v>322</v>
      </c>
      <c r="Y51" s="12" t="s">
        <v>322</v>
      </c>
      <c r="Z51" s="18" t="s">
        <v>885</v>
      </c>
      <c r="AA51" s="18" t="s">
        <v>886</v>
      </c>
      <c r="AB51" s="12" t="s">
        <v>887</v>
      </c>
      <c r="AC51" s="12" t="s">
        <v>327</v>
      </c>
      <c r="AD51" s="12" t="s">
        <v>11</v>
      </c>
      <c r="AE51" s="15">
        <v>162343</v>
      </c>
      <c r="AF51" s="15">
        <v>-28959</v>
      </c>
      <c r="AG51" s="16">
        <v>-0.2581</v>
      </c>
      <c r="AH51" s="18" t="s">
        <v>328</v>
      </c>
      <c r="AI51" s="19" t="s">
        <v>888</v>
      </c>
      <c r="AJ51" s="15">
        <v>73</v>
      </c>
      <c r="AK51" s="16">
        <v>-0.3678</v>
      </c>
      <c r="AL51" s="15">
        <v>10948.54</v>
      </c>
      <c r="AM51" s="16">
        <v>-0.3678</v>
      </c>
      <c r="AN51" s="21" t="s">
        <v>365</v>
      </c>
      <c r="AO51" s="15">
        <v>7499</v>
      </c>
      <c r="AP51" s="24">
        <v>1</v>
      </c>
      <c r="AQ51" s="25">
        <v>149.98</v>
      </c>
      <c r="AR51" s="6"/>
      <c r="AS51" s="2"/>
      <c r="AT51" s="3"/>
      <c r="AU51" s="24">
        <v>32</v>
      </c>
      <c r="AV51" s="15">
        <v>3</v>
      </c>
      <c r="AW51" s="26">
        <v>4.3</v>
      </c>
      <c r="AX51" s="29">
        <v>0.0411</v>
      </c>
      <c r="AY51" s="25">
        <v>22.35</v>
      </c>
      <c r="AZ51" s="16">
        <v>0.7103</v>
      </c>
      <c r="BA51" s="11" t="s">
        <v>392</v>
      </c>
      <c r="BB51" s="11" t="s">
        <v>889</v>
      </c>
      <c r="BC51" s="24">
        <v>228</v>
      </c>
      <c r="BD51" s="11" t="s">
        <v>351</v>
      </c>
      <c r="BE51" s="24">
        <v>8.6</v>
      </c>
      <c r="BF51" s="24">
        <v>1</v>
      </c>
      <c r="BG51" s="12" t="s">
        <v>394</v>
      </c>
      <c r="BH51" s="11" t="s">
        <v>351</v>
      </c>
      <c r="BI51" s="11" t="s">
        <v>335</v>
      </c>
      <c r="BJ51" s="12" t="s">
        <v>395</v>
      </c>
      <c r="BK51" s="11" t="s">
        <v>396</v>
      </c>
      <c r="BL51" s="11" t="s">
        <v>320</v>
      </c>
      <c r="BM51" s="11" t="s">
        <v>338</v>
      </c>
      <c r="BN51" s="11" t="s">
        <v>320</v>
      </c>
      <c r="BO51" s="11" t="s">
        <v>320</v>
      </c>
      <c r="BP51" s="11" t="s">
        <v>320</v>
      </c>
      <c r="BQ51" s="11" t="s">
        <v>320</v>
      </c>
      <c r="BR51" s="11" t="s">
        <v>338</v>
      </c>
      <c r="BS51" s="11" t="s">
        <v>320</v>
      </c>
      <c r="BT51" s="12" t="s">
        <v>320</v>
      </c>
      <c r="BU51" s="21" t="s">
        <v>397</v>
      </c>
      <c r="BV51" s="21" t="s">
        <v>890</v>
      </c>
      <c r="BW51" s="21" t="s">
        <v>891</v>
      </c>
      <c r="BX51" s="21" t="s">
        <v>892</v>
      </c>
      <c r="BY51" s="11" t="s">
        <v>893</v>
      </c>
    </row>
    <row r="52" s="1" customFormat="1" customHeight="1" spans="1:77">
      <c r="A52" s="11" t="s">
        <v>320</v>
      </c>
      <c r="B52" s="12"/>
      <c r="C52" s="12" t="s">
        <v>216</v>
      </c>
      <c r="D52" s="12" t="s">
        <v>115</v>
      </c>
      <c r="E52" s="12" t="s">
        <v>154</v>
      </c>
      <c r="F52" s="12" t="s">
        <v>321</v>
      </c>
      <c r="G52" s="12" t="s">
        <v>122</v>
      </c>
      <c r="H52" s="12">
        <v>2</v>
      </c>
      <c r="I52" s="12" t="s">
        <v>322</v>
      </c>
      <c r="J52" s="12" t="s">
        <v>322</v>
      </c>
      <c r="K52" s="12" t="s">
        <v>27</v>
      </c>
      <c r="L52" s="12">
        <v>67</v>
      </c>
      <c r="M52" s="18" t="s">
        <v>138</v>
      </c>
      <c r="N52" s="18">
        <v>12</v>
      </c>
      <c r="O52" s="18" t="s">
        <v>128</v>
      </c>
      <c r="P52" s="171" t="s">
        <v>385</v>
      </c>
      <c r="Q52" s="171"/>
      <c r="R52" s="12" t="s">
        <v>27</v>
      </c>
      <c r="S52" s="12" t="s">
        <v>323</v>
      </c>
      <c r="T52" s="18" t="s">
        <v>509</v>
      </c>
      <c r="U52" s="12" t="s">
        <v>344</v>
      </c>
      <c r="V52" s="12" t="s">
        <v>27</v>
      </c>
      <c r="W52" s="12" t="s">
        <v>145</v>
      </c>
      <c r="X52" s="12" t="s">
        <v>322</v>
      </c>
      <c r="Y52" s="12" t="s">
        <v>322</v>
      </c>
      <c r="Z52" s="18" t="s">
        <v>894</v>
      </c>
      <c r="AA52" s="18" t="s">
        <v>895</v>
      </c>
      <c r="AB52" s="12" t="s">
        <v>896</v>
      </c>
      <c r="AC52" s="12" t="s">
        <v>327</v>
      </c>
      <c r="AD52" s="12" t="s">
        <v>11</v>
      </c>
      <c r="AE52" s="15">
        <v>150159</v>
      </c>
      <c r="AF52" s="15">
        <v>10255</v>
      </c>
      <c r="AG52" s="16">
        <v>0.0982</v>
      </c>
      <c r="AH52" s="18" t="s">
        <v>328</v>
      </c>
      <c r="AI52" s="19" t="s">
        <v>897</v>
      </c>
      <c r="AJ52" s="15">
        <v>71</v>
      </c>
      <c r="AK52" s="16">
        <v>0.5938</v>
      </c>
      <c r="AL52" s="15">
        <v>10436.29</v>
      </c>
      <c r="AM52" s="16">
        <v>0.5938</v>
      </c>
      <c r="AN52" s="21" t="s">
        <v>365</v>
      </c>
      <c r="AO52" s="15">
        <v>7349.5</v>
      </c>
      <c r="AP52" s="24">
        <v>1</v>
      </c>
      <c r="AQ52" s="25">
        <v>146.99</v>
      </c>
      <c r="AR52" s="6"/>
      <c r="AS52" s="21" t="s">
        <v>799</v>
      </c>
      <c r="AT52" s="3"/>
      <c r="AU52" s="24">
        <v>1</v>
      </c>
      <c r="AV52" s="15">
        <v>0</v>
      </c>
      <c r="AW52" s="26">
        <v>5</v>
      </c>
      <c r="AX52" s="29">
        <v>0</v>
      </c>
      <c r="AY52" s="25">
        <v>26.71</v>
      </c>
      <c r="AZ52" s="16">
        <v>0.6683</v>
      </c>
      <c r="BA52" s="11" t="s">
        <v>320</v>
      </c>
      <c r="BB52" s="11" t="s">
        <v>898</v>
      </c>
      <c r="BC52" s="24">
        <v>70</v>
      </c>
      <c r="BD52" s="11" t="s">
        <v>899</v>
      </c>
      <c r="BE52" s="24">
        <v>9</v>
      </c>
      <c r="BF52" s="24">
        <v>1</v>
      </c>
      <c r="BG52" s="12" t="s">
        <v>900</v>
      </c>
      <c r="BH52" s="11" t="s">
        <v>899</v>
      </c>
      <c r="BI52" s="11" t="s">
        <v>320</v>
      </c>
      <c r="BJ52" s="12" t="s">
        <v>320</v>
      </c>
      <c r="BK52" s="11" t="s">
        <v>320</v>
      </c>
      <c r="BL52" s="11" t="s">
        <v>320</v>
      </c>
      <c r="BM52" s="11" t="s">
        <v>320</v>
      </c>
      <c r="BN52" s="11" t="s">
        <v>320</v>
      </c>
      <c r="BO52" s="11" t="s">
        <v>338</v>
      </c>
      <c r="BP52" s="11" t="s">
        <v>338</v>
      </c>
      <c r="BQ52" s="11" t="s">
        <v>320</v>
      </c>
      <c r="BR52" s="11" t="s">
        <v>320</v>
      </c>
      <c r="BS52" s="11" t="s">
        <v>320</v>
      </c>
      <c r="BT52" s="12" t="s">
        <v>320</v>
      </c>
      <c r="BU52" s="2"/>
      <c r="BV52" s="21" t="s">
        <v>462</v>
      </c>
      <c r="BW52" s="21" t="s">
        <v>463</v>
      </c>
      <c r="BX52" s="21" t="s">
        <v>901</v>
      </c>
      <c r="BY52" s="11" t="s">
        <v>902</v>
      </c>
    </row>
    <row r="53" s="1" customFormat="1" customHeight="1" spans="1:77">
      <c r="A53" s="11" t="s">
        <v>320</v>
      </c>
      <c r="B53" s="12"/>
      <c r="C53" s="12" t="s">
        <v>216</v>
      </c>
      <c r="D53" s="12" t="s">
        <v>216</v>
      </c>
      <c r="E53" s="12" t="s">
        <v>154</v>
      </c>
      <c r="F53" s="12" t="s">
        <v>321</v>
      </c>
      <c r="G53" s="12" t="s">
        <v>120</v>
      </c>
      <c r="H53" s="12">
        <v>1</v>
      </c>
      <c r="I53" s="12" t="s">
        <v>322</v>
      </c>
      <c r="J53" s="12" t="s">
        <v>322</v>
      </c>
      <c r="K53" s="12" t="s">
        <v>27</v>
      </c>
      <c r="L53" s="12">
        <v>53.2</v>
      </c>
      <c r="M53" s="12" t="s">
        <v>139</v>
      </c>
      <c r="N53" s="12">
        <v>7</v>
      </c>
      <c r="O53" s="18" t="s">
        <v>131</v>
      </c>
      <c r="P53" s="171" t="s">
        <v>385</v>
      </c>
      <c r="Q53" s="171"/>
      <c r="R53" s="12" t="s">
        <v>419</v>
      </c>
      <c r="S53" s="12" t="s">
        <v>323</v>
      </c>
      <c r="T53" s="18" t="s">
        <v>482</v>
      </c>
      <c r="U53" s="12" t="s">
        <v>344</v>
      </c>
      <c r="V53" s="12" t="s">
        <v>27</v>
      </c>
      <c r="W53" s="12" t="s">
        <v>146</v>
      </c>
      <c r="X53" s="12" t="s">
        <v>322</v>
      </c>
      <c r="Y53" s="12" t="s">
        <v>322</v>
      </c>
      <c r="Z53" s="18" t="s">
        <v>903</v>
      </c>
      <c r="AA53" s="18" t="s">
        <v>904</v>
      </c>
      <c r="AB53" s="12" t="s">
        <v>905</v>
      </c>
      <c r="AC53" s="12" t="s">
        <v>327</v>
      </c>
      <c r="AD53" s="12" t="s">
        <v>11</v>
      </c>
      <c r="AE53" s="15">
        <v>125894</v>
      </c>
      <c r="AF53" s="15">
        <v>12776</v>
      </c>
      <c r="AG53" s="16">
        <v>0.134</v>
      </c>
      <c r="AH53" s="18" t="s">
        <v>328</v>
      </c>
      <c r="AI53" s="19" t="s">
        <v>906</v>
      </c>
      <c r="AJ53" s="15">
        <v>61</v>
      </c>
      <c r="AK53" s="16">
        <v>6.7</v>
      </c>
      <c r="AL53" s="15">
        <v>4879.3896</v>
      </c>
      <c r="AM53" s="16">
        <v>6.7</v>
      </c>
      <c r="AN53" s="21" t="s">
        <v>320</v>
      </c>
      <c r="AO53" s="15" t="s">
        <v>320</v>
      </c>
      <c r="AP53" s="24">
        <v>1</v>
      </c>
      <c r="AQ53" s="25">
        <v>79.99</v>
      </c>
      <c r="AR53" s="6"/>
      <c r="AS53" s="21" t="s">
        <v>472</v>
      </c>
      <c r="AT53" s="3"/>
      <c r="AU53" s="24">
        <v>16</v>
      </c>
      <c r="AV53" s="15">
        <v>9</v>
      </c>
      <c r="AW53" s="26">
        <v>4.6</v>
      </c>
      <c r="AX53" s="29">
        <v>0.1475</v>
      </c>
      <c r="AY53" s="25">
        <v>10.13</v>
      </c>
      <c r="AZ53" s="16">
        <v>0.7234</v>
      </c>
      <c r="BA53" s="11" t="s">
        <v>349</v>
      </c>
      <c r="BB53" s="11" t="s">
        <v>907</v>
      </c>
      <c r="BC53" s="24">
        <v>57</v>
      </c>
      <c r="BD53" s="11" t="s">
        <v>351</v>
      </c>
      <c r="BE53" s="24">
        <v>9.9</v>
      </c>
      <c r="BF53" s="24">
        <v>1</v>
      </c>
      <c r="BG53" s="12" t="s">
        <v>575</v>
      </c>
      <c r="BH53" s="11" t="s">
        <v>351</v>
      </c>
      <c r="BI53" s="11" t="s">
        <v>335</v>
      </c>
      <c r="BJ53" s="12" t="s">
        <v>576</v>
      </c>
      <c r="BK53" s="11" t="s">
        <v>577</v>
      </c>
      <c r="BL53" s="11" t="s">
        <v>320</v>
      </c>
      <c r="BM53" s="11" t="s">
        <v>320</v>
      </c>
      <c r="BN53" s="11" t="s">
        <v>320</v>
      </c>
      <c r="BO53" s="11" t="s">
        <v>338</v>
      </c>
      <c r="BP53" s="11" t="s">
        <v>320</v>
      </c>
      <c r="BQ53" s="11" t="s">
        <v>320</v>
      </c>
      <c r="BR53" s="11" t="s">
        <v>320</v>
      </c>
      <c r="BS53" s="11" t="s">
        <v>320</v>
      </c>
      <c r="BT53" s="12" t="s">
        <v>320</v>
      </c>
      <c r="BU53" s="2"/>
      <c r="BV53" s="21" t="s">
        <v>908</v>
      </c>
      <c r="BW53" s="21" t="s">
        <v>909</v>
      </c>
      <c r="BX53" s="21" t="s">
        <v>910</v>
      </c>
      <c r="BY53" s="11" t="s">
        <v>911</v>
      </c>
    </row>
    <row r="54" s="1" customFormat="1" customHeight="1" spans="1:77">
      <c r="A54" s="11" t="s">
        <v>320</v>
      </c>
      <c r="B54" s="12"/>
      <c r="C54" s="12" t="s">
        <v>216</v>
      </c>
      <c r="D54" s="12" t="s">
        <v>216</v>
      </c>
      <c r="E54" s="12" t="s">
        <v>154</v>
      </c>
      <c r="F54" s="12" t="s">
        <v>321</v>
      </c>
      <c r="G54" s="12" t="s">
        <v>119</v>
      </c>
      <c r="H54" s="12">
        <v>1</v>
      </c>
      <c r="I54" s="12" t="s">
        <v>523</v>
      </c>
      <c r="J54" s="12" t="s">
        <v>322</v>
      </c>
      <c r="K54" s="12">
        <v>220</v>
      </c>
      <c r="L54" s="12">
        <v>59</v>
      </c>
      <c r="M54" s="12" t="s">
        <v>137</v>
      </c>
      <c r="N54" s="12">
        <v>4</v>
      </c>
      <c r="O54" s="12" t="s">
        <v>130</v>
      </c>
      <c r="P54" s="12"/>
      <c r="Q54" s="12" t="s">
        <v>322</v>
      </c>
      <c r="R54" s="12" t="s">
        <v>27</v>
      </c>
      <c r="S54" s="12" t="s">
        <v>323</v>
      </c>
      <c r="T54" s="18" t="s">
        <v>509</v>
      </c>
      <c r="U54" s="12" t="s">
        <v>344</v>
      </c>
      <c r="V54" s="12" t="s">
        <v>27</v>
      </c>
      <c r="W54" s="12" t="s">
        <v>145</v>
      </c>
      <c r="X54" s="12" t="s">
        <v>322</v>
      </c>
      <c r="Y54" s="12" t="s">
        <v>322</v>
      </c>
      <c r="Z54" s="18" t="s">
        <v>912</v>
      </c>
      <c r="AA54" s="18" t="s">
        <v>913</v>
      </c>
      <c r="AB54" s="12" t="s">
        <v>914</v>
      </c>
      <c r="AC54" s="12" t="s">
        <v>327</v>
      </c>
      <c r="AD54" s="12" t="s">
        <v>11</v>
      </c>
      <c r="AE54" s="15">
        <v>155038</v>
      </c>
      <c r="AF54" s="15">
        <v>11019</v>
      </c>
      <c r="AG54" s="16">
        <v>0.1092</v>
      </c>
      <c r="AH54" s="18" t="s">
        <v>328</v>
      </c>
      <c r="AI54" s="19" t="s">
        <v>915</v>
      </c>
      <c r="AJ54" s="15">
        <v>60</v>
      </c>
      <c r="AK54" s="16">
        <v>-0.4903</v>
      </c>
      <c r="AL54" s="15">
        <v>8399.4</v>
      </c>
      <c r="AM54" s="16">
        <v>-0.4903</v>
      </c>
      <c r="AN54" s="21" t="s">
        <v>365</v>
      </c>
      <c r="AO54" s="15">
        <v>6999.5</v>
      </c>
      <c r="AP54" s="24">
        <v>1</v>
      </c>
      <c r="AQ54" s="25">
        <v>139.99</v>
      </c>
      <c r="AR54" s="6"/>
      <c r="AS54" s="21" t="s">
        <v>647</v>
      </c>
      <c r="AT54" s="3"/>
      <c r="AU54" s="24">
        <v>31</v>
      </c>
      <c r="AV54" s="15">
        <v>5</v>
      </c>
      <c r="AW54" s="26">
        <v>3.9</v>
      </c>
      <c r="AX54" s="29">
        <v>0.0833</v>
      </c>
      <c r="AY54" s="25">
        <v>15.51</v>
      </c>
      <c r="AZ54" s="16">
        <v>0.7392</v>
      </c>
      <c r="BA54" s="11" t="s">
        <v>349</v>
      </c>
      <c r="BB54" s="11" t="s">
        <v>916</v>
      </c>
      <c r="BC54" s="24">
        <v>247</v>
      </c>
      <c r="BD54" s="11" t="s">
        <v>351</v>
      </c>
      <c r="BE54" s="24">
        <v>9.5</v>
      </c>
      <c r="BF54" s="24">
        <v>1</v>
      </c>
      <c r="BG54" s="12" t="s">
        <v>474</v>
      </c>
      <c r="BH54" s="11" t="s">
        <v>351</v>
      </c>
      <c r="BI54" s="11" t="s">
        <v>335</v>
      </c>
      <c r="BJ54" s="12" t="s">
        <v>475</v>
      </c>
      <c r="BK54" s="11" t="s">
        <v>476</v>
      </c>
      <c r="BL54" s="11" t="s">
        <v>320</v>
      </c>
      <c r="BM54" s="11" t="s">
        <v>320</v>
      </c>
      <c r="BN54" s="11" t="s">
        <v>320</v>
      </c>
      <c r="BO54" s="11" t="s">
        <v>338</v>
      </c>
      <c r="BP54" s="11" t="s">
        <v>320</v>
      </c>
      <c r="BQ54" s="11" t="s">
        <v>320</v>
      </c>
      <c r="BR54" s="11" t="s">
        <v>320</v>
      </c>
      <c r="BS54" s="11" t="s">
        <v>320</v>
      </c>
      <c r="BT54" s="12" t="s">
        <v>320</v>
      </c>
      <c r="BU54" s="2"/>
      <c r="BV54" s="21" t="s">
        <v>917</v>
      </c>
      <c r="BW54" s="21" t="s">
        <v>918</v>
      </c>
      <c r="BX54" s="21" t="s">
        <v>919</v>
      </c>
      <c r="BY54" s="11" t="s">
        <v>920</v>
      </c>
    </row>
    <row r="55" s="1" customFormat="1" customHeight="1" spans="1:77">
      <c r="A55" s="11" t="s">
        <v>320</v>
      </c>
      <c r="B55" s="12"/>
      <c r="C55" s="12" t="s">
        <v>216</v>
      </c>
      <c r="D55" s="12" t="s">
        <v>115</v>
      </c>
      <c r="E55" s="12" t="s">
        <v>154</v>
      </c>
      <c r="F55" s="12" t="s">
        <v>321</v>
      </c>
      <c r="G55" s="12" t="s">
        <v>122</v>
      </c>
      <c r="H55" s="12">
        <v>2</v>
      </c>
      <c r="I55" s="12" t="s">
        <v>322</v>
      </c>
      <c r="J55" s="12" t="s">
        <v>322</v>
      </c>
      <c r="K55" s="12" t="s">
        <v>27</v>
      </c>
      <c r="L55" s="12">
        <v>63</v>
      </c>
      <c r="M55" s="12" t="s">
        <v>138</v>
      </c>
      <c r="N55" s="12">
        <v>12</v>
      </c>
      <c r="O55" s="18" t="s">
        <v>128</v>
      </c>
      <c r="P55" s="171" t="s">
        <v>385</v>
      </c>
      <c r="Q55" s="12" t="s">
        <v>523</v>
      </c>
      <c r="R55" s="12" t="s">
        <v>27</v>
      </c>
      <c r="S55" s="12" t="s">
        <v>323</v>
      </c>
      <c r="T55" s="18" t="s">
        <v>509</v>
      </c>
      <c r="U55" s="12" t="s">
        <v>344</v>
      </c>
      <c r="V55" s="12" t="s">
        <v>27</v>
      </c>
      <c r="W55" s="12" t="s">
        <v>145</v>
      </c>
      <c r="X55" s="12" t="s">
        <v>322</v>
      </c>
      <c r="Y55" s="12" t="s">
        <v>322</v>
      </c>
      <c r="Z55" s="18" t="s">
        <v>921</v>
      </c>
      <c r="AA55" s="18" t="s">
        <v>922</v>
      </c>
      <c r="AB55" s="12" t="s">
        <v>923</v>
      </c>
      <c r="AC55" s="12" t="s">
        <v>327</v>
      </c>
      <c r="AD55" s="12" t="s">
        <v>11</v>
      </c>
      <c r="AE55" s="15">
        <v>130934</v>
      </c>
      <c r="AF55" s="15">
        <v>-28828</v>
      </c>
      <c r="AG55" s="16">
        <v>-0.1624</v>
      </c>
      <c r="AH55" s="18" t="s">
        <v>328</v>
      </c>
      <c r="AI55" s="19" t="s">
        <v>924</v>
      </c>
      <c r="AJ55" s="15">
        <v>55</v>
      </c>
      <c r="AK55" s="16">
        <v>-0.5128</v>
      </c>
      <c r="AL55" s="15">
        <v>7698.9</v>
      </c>
      <c r="AM55" s="16">
        <v>-0.5128</v>
      </c>
      <c r="AN55" s="21" t="s">
        <v>320</v>
      </c>
      <c r="AO55" s="15" t="s">
        <v>320</v>
      </c>
      <c r="AP55" s="24">
        <v>1</v>
      </c>
      <c r="AQ55" s="25">
        <v>139.98</v>
      </c>
      <c r="AR55" s="6"/>
      <c r="AS55" s="2"/>
      <c r="AT55" s="15">
        <v>4</v>
      </c>
      <c r="AU55" s="24">
        <v>75</v>
      </c>
      <c r="AV55" s="15">
        <v>1</v>
      </c>
      <c r="AW55" s="26">
        <v>4.3</v>
      </c>
      <c r="AX55" s="29">
        <v>0.0182</v>
      </c>
      <c r="AY55" s="25">
        <v>23.87</v>
      </c>
      <c r="AZ55" s="16">
        <v>0.6795</v>
      </c>
      <c r="BA55" s="11" t="s">
        <v>392</v>
      </c>
      <c r="BB55" s="11" t="s">
        <v>925</v>
      </c>
      <c r="BC55" s="24">
        <v>274</v>
      </c>
      <c r="BD55" s="11" t="s">
        <v>351</v>
      </c>
      <c r="BE55" s="24">
        <v>9.6</v>
      </c>
      <c r="BF55" s="24">
        <v>1</v>
      </c>
      <c r="BG55" s="12" t="s">
        <v>394</v>
      </c>
      <c r="BH55" s="11" t="s">
        <v>351</v>
      </c>
      <c r="BI55" s="11" t="s">
        <v>335</v>
      </c>
      <c r="BJ55" s="12" t="s">
        <v>395</v>
      </c>
      <c r="BK55" s="11" t="s">
        <v>396</v>
      </c>
      <c r="BL55" s="11" t="s">
        <v>320</v>
      </c>
      <c r="BM55" s="11" t="s">
        <v>338</v>
      </c>
      <c r="BN55" s="11" t="s">
        <v>320</v>
      </c>
      <c r="BO55" s="11" t="s">
        <v>338</v>
      </c>
      <c r="BP55" s="11" t="s">
        <v>338</v>
      </c>
      <c r="BQ55" s="11" t="s">
        <v>320</v>
      </c>
      <c r="BR55" s="11" t="s">
        <v>338</v>
      </c>
      <c r="BS55" s="11" t="s">
        <v>320</v>
      </c>
      <c r="BT55" s="12" t="s">
        <v>320</v>
      </c>
      <c r="BU55" s="21" t="s">
        <v>397</v>
      </c>
      <c r="BV55" s="21" t="s">
        <v>926</v>
      </c>
      <c r="BW55" s="21" t="s">
        <v>927</v>
      </c>
      <c r="BX55" s="21" t="s">
        <v>928</v>
      </c>
      <c r="BY55" s="11" t="s">
        <v>929</v>
      </c>
    </row>
    <row r="56" s="1" customFormat="1" customHeight="1" spans="1:77">
      <c r="A56" s="11" t="s">
        <v>320</v>
      </c>
      <c r="B56" s="12"/>
      <c r="C56" s="12" t="s">
        <v>216</v>
      </c>
      <c r="D56" s="12" t="s">
        <v>115</v>
      </c>
      <c r="E56" s="12" t="s">
        <v>154</v>
      </c>
      <c r="F56" s="12" t="s">
        <v>321</v>
      </c>
      <c r="G56" s="12" t="s">
        <v>122</v>
      </c>
      <c r="H56" s="12">
        <v>2</v>
      </c>
      <c r="I56" s="12" t="s">
        <v>523</v>
      </c>
      <c r="J56" s="12" t="s">
        <v>322</v>
      </c>
      <c r="K56" s="12" t="s">
        <v>27</v>
      </c>
      <c r="L56" s="12">
        <v>67</v>
      </c>
      <c r="M56" s="18" t="s">
        <v>138</v>
      </c>
      <c r="N56" s="18">
        <v>12</v>
      </c>
      <c r="O56" s="18" t="s">
        <v>128</v>
      </c>
      <c r="P56" s="171" t="s">
        <v>385</v>
      </c>
      <c r="Q56" s="12" t="s">
        <v>322</v>
      </c>
      <c r="R56" s="12" t="s">
        <v>27</v>
      </c>
      <c r="S56" s="12" t="s">
        <v>323</v>
      </c>
      <c r="T56" s="18" t="s">
        <v>509</v>
      </c>
      <c r="U56" s="12" t="s">
        <v>344</v>
      </c>
      <c r="V56" s="12" t="s">
        <v>27</v>
      </c>
      <c r="W56" s="12" t="s">
        <v>145</v>
      </c>
      <c r="X56" s="12" t="s">
        <v>322</v>
      </c>
      <c r="Y56" s="12" t="s">
        <v>322</v>
      </c>
      <c r="Z56" s="18" t="s">
        <v>930</v>
      </c>
      <c r="AA56" s="18" t="s">
        <v>931</v>
      </c>
      <c r="AB56" s="12" t="s">
        <v>932</v>
      </c>
      <c r="AC56" s="12" t="s">
        <v>327</v>
      </c>
      <c r="AD56" s="12" t="s">
        <v>11</v>
      </c>
      <c r="AE56" s="15">
        <v>147860</v>
      </c>
      <c r="AF56" s="15">
        <v>-80220</v>
      </c>
      <c r="AG56" s="16">
        <v>-0.7612</v>
      </c>
      <c r="AH56" s="18" t="s">
        <v>328</v>
      </c>
      <c r="AI56" s="19" t="s">
        <v>933</v>
      </c>
      <c r="AJ56" s="15">
        <v>53</v>
      </c>
      <c r="AK56" s="16">
        <v>-0.463</v>
      </c>
      <c r="AL56" s="15">
        <v>9008.939</v>
      </c>
      <c r="AM56" s="16">
        <v>-0.463</v>
      </c>
      <c r="AN56" s="21" t="s">
        <v>320</v>
      </c>
      <c r="AO56" s="15" t="s">
        <v>320</v>
      </c>
      <c r="AP56" s="24">
        <v>1</v>
      </c>
      <c r="AQ56" s="25">
        <v>169.98</v>
      </c>
      <c r="AR56" s="6"/>
      <c r="AS56" s="2"/>
      <c r="AT56" s="3"/>
      <c r="AU56" s="24">
        <v>70</v>
      </c>
      <c r="AV56" s="15">
        <v>9</v>
      </c>
      <c r="AW56" s="26">
        <v>4.5</v>
      </c>
      <c r="AX56" s="29">
        <v>0.1698</v>
      </c>
      <c r="AY56" s="25">
        <v>21.59</v>
      </c>
      <c r="AZ56" s="16">
        <v>0.723</v>
      </c>
      <c r="BA56" s="11" t="s">
        <v>320</v>
      </c>
      <c r="BB56" s="11" t="s">
        <v>934</v>
      </c>
      <c r="BC56" s="24">
        <v>281</v>
      </c>
      <c r="BD56" s="11" t="s">
        <v>351</v>
      </c>
      <c r="BE56" s="24">
        <v>9.6</v>
      </c>
      <c r="BF56" s="24">
        <v>4</v>
      </c>
      <c r="BG56" s="12" t="s">
        <v>671</v>
      </c>
      <c r="BH56" s="11" t="s">
        <v>351</v>
      </c>
      <c r="BI56" s="11" t="s">
        <v>335</v>
      </c>
      <c r="BJ56" s="12" t="s">
        <v>672</v>
      </c>
      <c r="BK56" s="11" t="s">
        <v>673</v>
      </c>
      <c r="BL56" s="11" t="s">
        <v>320</v>
      </c>
      <c r="BM56" s="11" t="s">
        <v>338</v>
      </c>
      <c r="BN56" s="11" t="s">
        <v>320</v>
      </c>
      <c r="BO56" s="11" t="s">
        <v>338</v>
      </c>
      <c r="BP56" s="11" t="s">
        <v>338</v>
      </c>
      <c r="BQ56" s="11" t="s">
        <v>320</v>
      </c>
      <c r="BR56" s="11" t="s">
        <v>338</v>
      </c>
      <c r="BS56" s="11" t="s">
        <v>320</v>
      </c>
      <c r="BT56" s="12" t="s">
        <v>320</v>
      </c>
      <c r="BU56" s="21" t="s">
        <v>935</v>
      </c>
      <c r="BV56" s="21" t="s">
        <v>434</v>
      </c>
      <c r="BW56" s="21" t="s">
        <v>435</v>
      </c>
      <c r="BX56" s="21" t="s">
        <v>936</v>
      </c>
      <c r="BY56" s="11" t="s">
        <v>937</v>
      </c>
    </row>
    <row r="57" s="1" customFormat="1" customHeight="1" spans="1:77">
      <c r="A57" s="11" t="s">
        <v>320</v>
      </c>
      <c r="B57" s="12"/>
      <c r="C57" s="12" t="s">
        <v>216</v>
      </c>
      <c r="D57" s="12" t="s">
        <v>216</v>
      </c>
      <c r="E57" s="12" t="s">
        <v>154</v>
      </c>
      <c r="F57" s="12" t="s">
        <v>321</v>
      </c>
      <c r="G57" s="12" t="s">
        <v>119</v>
      </c>
      <c r="H57" s="12">
        <v>1</v>
      </c>
      <c r="I57" s="12" t="s">
        <v>322</v>
      </c>
      <c r="J57" s="12" t="s">
        <v>322</v>
      </c>
      <c r="K57" s="12" t="s">
        <v>27</v>
      </c>
      <c r="L57" s="12">
        <v>41.7</v>
      </c>
      <c r="M57" s="12" t="s">
        <v>138</v>
      </c>
      <c r="N57" s="12">
        <v>7</v>
      </c>
      <c r="O57" s="12" t="s">
        <v>131</v>
      </c>
      <c r="P57" s="12" t="s">
        <v>27</v>
      </c>
      <c r="Q57" s="12"/>
      <c r="R57" s="12" t="s">
        <v>27</v>
      </c>
      <c r="S57" s="12" t="s">
        <v>323</v>
      </c>
      <c r="T57" s="12" t="s">
        <v>762</v>
      </c>
      <c r="U57" s="12" t="s">
        <v>344</v>
      </c>
      <c r="V57" s="12" t="s">
        <v>27</v>
      </c>
      <c r="W57" s="12" t="s">
        <v>146</v>
      </c>
      <c r="X57" s="12" t="s">
        <v>322</v>
      </c>
      <c r="Y57" s="12" t="s">
        <v>322</v>
      </c>
      <c r="Z57" s="18" t="s">
        <v>938</v>
      </c>
      <c r="AA57" s="18" t="s">
        <v>939</v>
      </c>
      <c r="AB57" s="12" t="s">
        <v>940</v>
      </c>
      <c r="AC57" s="12" t="s">
        <v>327</v>
      </c>
      <c r="AD57" s="12" t="s">
        <v>11</v>
      </c>
      <c r="AE57" s="15">
        <v>98641</v>
      </c>
      <c r="AF57" s="15">
        <v>83041</v>
      </c>
      <c r="AG57" s="16">
        <v>0.543</v>
      </c>
      <c r="AH57" s="18" t="s">
        <v>328</v>
      </c>
      <c r="AI57" s="19" t="s">
        <v>941</v>
      </c>
      <c r="AJ57" s="15">
        <v>51</v>
      </c>
      <c r="AK57" s="16">
        <v>-0.2941</v>
      </c>
      <c r="AL57" s="15">
        <v>2906.49</v>
      </c>
      <c r="AM57" s="16">
        <v>-0.2941</v>
      </c>
      <c r="AN57" s="21" t="s">
        <v>365</v>
      </c>
      <c r="AO57" s="15">
        <v>2849.5</v>
      </c>
      <c r="AP57" s="24">
        <v>1</v>
      </c>
      <c r="AQ57" s="25">
        <v>56.99</v>
      </c>
      <c r="AR57" s="25">
        <v>51.29</v>
      </c>
      <c r="AS57" s="2"/>
      <c r="AT57" s="3"/>
      <c r="AU57" s="24">
        <v>6</v>
      </c>
      <c r="AV57" s="15">
        <v>2</v>
      </c>
      <c r="AW57" s="26">
        <v>5</v>
      </c>
      <c r="AX57" s="29">
        <v>0.0392</v>
      </c>
      <c r="AY57" s="25">
        <v>8.77</v>
      </c>
      <c r="AZ57" s="16">
        <v>0.6961</v>
      </c>
      <c r="BA57" s="11" t="s">
        <v>320</v>
      </c>
      <c r="BB57" s="11" t="s">
        <v>942</v>
      </c>
      <c r="BC57" s="24">
        <v>168</v>
      </c>
      <c r="BD57" s="11" t="s">
        <v>351</v>
      </c>
      <c r="BE57" s="24">
        <v>7.5</v>
      </c>
      <c r="BF57" s="24">
        <v>1</v>
      </c>
      <c r="BG57" s="12" t="s">
        <v>943</v>
      </c>
      <c r="BH57" s="11" t="s">
        <v>351</v>
      </c>
      <c r="BI57" s="11" t="s">
        <v>335</v>
      </c>
      <c r="BJ57" s="12" t="s">
        <v>944</v>
      </c>
      <c r="BK57" s="11" t="s">
        <v>945</v>
      </c>
      <c r="BL57" s="11" t="s">
        <v>320</v>
      </c>
      <c r="BM57" s="11" t="s">
        <v>320</v>
      </c>
      <c r="BN57" s="11" t="s">
        <v>320</v>
      </c>
      <c r="BO57" s="11" t="s">
        <v>320</v>
      </c>
      <c r="BP57" s="11" t="s">
        <v>320</v>
      </c>
      <c r="BQ57" s="11" t="s">
        <v>320</v>
      </c>
      <c r="BR57" s="11" t="s">
        <v>320</v>
      </c>
      <c r="BS57" s="11" t="s">
        <v>320</v>
      </c>
      <c r="BT57" s="12" t="s">
        <v>320</v>
      </c>
      <c r="BU57" s="2"/>
      <c r="BV57" s="21" t="s">
        <v>946</v>
      </c>
      <c r="BW57" s="21" t="s">
        <v>947</v>
      </c>
      <c r="BX57" s="21" t="s">
        <v>948</v>
      </c>
      <c r="BY57" s="11" t="s">
        <v>949</v>
      </c>
    </row>
    <row r="58" s="1" customFormat="1" customHeight="1" spans="1:77">
      <c r="A58" s="11" t="s">
        <v>320</v>
      </c>
      <c r="B58" s="12"/>
      <c r="C58" s="12" t="s">
        <v>115</v>
      </c>
      <c r="D58" s="12" t="s">
        <v>115</v>
      </c>
      <c r="E58" s="12" t="s">
        <v>155</v>
      </c>
      <c r="F58" s="12" t="s">
        <v>321</v>
      </c>
      <c r="G58" s="12" t="s">
        <v>119</v>
      </c>
      <c r="H58" s="12">
        <v>1</v>
      </c>
      <c r="I58" s="12" t="s">
        <v>322</v>
      </c>
      <c r="J58" s="12" t="s">
        <v>322</v>
      </c>
      <c r="K58" s="12" t="s">
        <v>27</v>
      </c>
      <c r="L58" s="12">
        <v>32.99</v>
      </c>
      <c r="M58" s="12" t="s">
        <v>135</v>
      </c>
      <c r="N58" s="12">
        <v>8</v>
      </c>
      <c r="O58" s="12" t="s">
        <v>115</v>
      </c>
      <c r="P58" s="12" t="s">
        <v>27</v>
      </c>
      <c r="Q58" s="12"/>
      <c r="R58" s="12" t="s">
        <v>27</v>
      </c>
      <c r="S58" s="12" t="s">
        <v>323</v>
      </c>
      <c r="T58" s="18" t="s">
        <v>509</v>
      </c>
      <c r="U58" s="12" t="s">
        <v>344</v>
      </c>
      <c r="V58" s="12" t="s">
        <v>27</v>
      </c>
      <c r="W58" s="12" t="s">
        <v>144</v>
      </c>
      <c r="X58" s="12" t="s">
        <v>322</v>
      </c>
      <c r="Y58" s="12" t="s">
        <v>322</v>
      </c>
      <c r="Z58" s="18" t="s">
        <v>950</v>
      </c>
      <c r="AA58" s="18" t="s">
        <v>951</v>
      </c>
      <c r="AB58" s="12" t="s">
        <v>952</v>
      </c>
      <c r="AC58" s="12" t="s">
        <v>327</v>
      </c>
      <c r="AD58" s="12" t="s">
        <v>11</v>
      </c>
      <c r="AE58" s="15">
        <v>196766</v>
      </c>
      <c r="AF58" s="15">
        <v>69429</v>
      </c>
      <c r="AG58" s="16">
        <v>0.3498</v>
      </c>
      <c r="AH58" s="18" t="s">
        <v>328</v>
      </c>
      <c r="AI58" s="19" t="s">
        <v>953</v>
      </c>
      <c r="AJ58" s="15">
        <v>49</v>
      </c>
      <c r="AK58" s="16">
        <v>0.0694</v>
      </c>
      <c r="AL58" s="15">
        <v>1959.5101</v>
      </c>
      <c r="AM58" s="16">
        <v>0.0694</v>
      </c>
      <c r="AN58" s="21" t="s">
        <v>320</v>
      </c>
      <c r="AO58" s="15" t="s">
        <v>320</v>
      </c>
      <c r="AP58" s="24">
        <v>1</v>
      </c>
      <c r="AQ58" s="25">
        <v>39.99</v>
      </c>
      <c r="AR58" s="25">
        <v>32.99</v>
      </c>
      <c r="AS58" s="2"/>
      <c r="AT58" s="3"/>
      <c r="AU58" s="24">
        <v>10</v>
      </c>
      <c r="AV58" s="15">
        <v>3</v>
      </c>
      <c r="AW58" s="26">
        <v>4.2</v>
      </c>
      <c r="AX58" s="29">
        <v>0.0612</v>
      </c>
      <c r="AY58" s="25">
        <v>8.84</v>
      </c>
      <c r="AZ58" s="16">
        <v>0.6289</v>
      </c>
      <c r="BA58" s="11" t="s">
        <v>320</v>
      </c>
      <c r="BB58" s="11" t="s">
        <v>954</v>
      </c>
      <c r="BC58" s="24">
        <v>73</v>
      </c>
      <c r="BD58" s="11" t="s">
        <v>351</v>
      </c>
      <c r="BE58" s="24">
        <v>10</v>
      </c>
      <c r="BF58" s="24">
        <v>1</v>
      </c>
      <c r="BG58" s="12" t="s">
        <v>955</v>
      </c>
      <c r="BH58" s="11" t="s">
        <v>351</v>
      </c>
      <c r="BI58" s="11" t="s">
        <v>335</v>
      </c>
      <c r="BJ58" s="12" t="s">
        <v>956</v>
      </c>
      <c r="BK58" s="11" t="s">
        <v>957</v>
      </c>
      <c r="BL58" s="11" t="s">
        <v>320</v>
      </c>
      <c r="BM58" s="11" t="s">
        <v>320</v>
      </c>
      <c r="BN58" s="11" t="s">
        <v>320</v>
      </c>
      <c r="BO58" s="11" t="s">
        <v>338</v>
      </c>
      <c r="BP58" s="11" t="s">
        <v>320</v>
      </c>
      <c r="BQ58" s="11" t="s">
        <v>320</v>
      </c>
      <c r="BR58" s="11" t="s">
        <v>338</v>
      </c>
      <c r="BS58" s="11" t="s">
        <v>320</v>
      </c>
      <c r="BT58" s="12" t="s">
        <v>320</v>
      </c>
      <c r="BU58" s="2"/>
      <c r="BV58" s="21" t="s">
        <v>958</v>
      </c>
      <c r="BW58" s="21" t="s">
        <v>959</v>
      </c>
      <c r="BX58" s="21" t="s">
        <v>960</v>
      </c>
      <c r="BY58" s="11" t="s">
        <v>961</v>
      </c>
    </row>
    <row r="59" s="1" customFormat="1" customHeight="1" spans="1:77">
      <c r="A59" s="11" t="s">
        <v>320</v>
      </c>
      <c r="B59" s="12"/>
      <c r="C59" s="12" t="s">
        <v>216</v>
      </c>
      <c r="D59" s="12" t="s">
        <v>216</v>
      </c>
      <c r="E59" s="12" t="s">
        <v>154</v>
      </c>
      <c r="F59" s="12" t="s">
        <v>321</v>
      </c>
      <c r="G59" s="12" t="s">
        <v>119</v>
      </c>
      <c r="H59" s="12">
        <v>1</v>
      </c>
      <c r="I59" s="12" t="s">
        <v>523</v>
      </c>
      <c r="J59" s="12" t="s">
        <v>322</v>
      </c>
      <c r="K59" s="12"/>
      <c r="L59" s="12">
        <v>60</v>
      </c>
      <c r="M59" s="12" t="s">
        <v>137</v>
      </c>
      <c r="N59" s="12">
        <v>4</v>
      </c>
      <c r="O59" s="12" t="s">
        <v>130</v>
      </c>
      <c r="P59" s="12"/>
      <c r="Q59" s="12" t="s">
        <v>322</v>
      </c>
      <c r="R59" s="12" t="s">
        <v>27</v>
      </c>
      <c r="S59" s="12" t="s">
        <v>323</v>
      </c>
      <c r="T59" s="18" t="s">
        <v>360</v>
      </c>
      <c r="U59" s="12" t="s">
        <v>344</v>
      </c>
      <c r="V59" s="12" t="s">
        <v>27</v>
      </c>
      <c r="W59" s="12" t="s">
        <v>145</v>
      </c>
      <c r="X59" s="12" t="s">
        <v>322</v>
      </c>
      <c r="Y59" s="12" t="s">
        <v>322</v>
      </c>
      <c r="Z59" s="18" t="s">
        <v>962</v>
      </c>
      <c r="AA59" s="18" t="s">
        <v>963</v>
      </c>
      <c r="AB59" s="12" t="s">
        <v>964</v>
      </c>
      <c r="AC59" s="12" t="s">
        <v>327</v>
      </c>
      <c r="AD59" s="12" t="s">
        <v>11</v>
      </c>
      <c r="AE59" s="15">
        <v>203771</v>
      </c>
      <c r="AF59" s="15">
        <v>141810</v>
      </c>
      <c r="AG59" s="16">
        <v>0.5763</v>
      </c>
      <c r="AH59" s="18" t="s">
        <v>328</v>
      </c>
      <c r="AI59" s="19" t="s">
        <v>965</v>
      </c>
      <c r="AJ59" s="15">
        <v>42</v>
      </c>
      <c r="AK59" s="16">
        <v>-0.4028</v>
      </c>
      <c r="AL59" s="15">
        <v>2855.5798</v>
      </c>
      <c r="AM59" s="16">
        <v>-0.4028</v>
      </c>
      <c r="AN59" s="21" t="s">
        <v>320</v>
      </c>
      <c r="AO59" s="15" t="s">
        <v>320</v>
      </c>
      <c r="AP59" s="24">
        <v>1</v>
      </c>
      <c r="AQ59" s="25">
        <v>67.99</v>
      </c>
      <c r="AR59" s="6"/>
      <c r="AS59" s="21" t="s">
        <v>966</v>
      </c>
      <c r="AT59" s="3"/>
      <c r="AU59" s="24">
        <v>18</v>
      </c>
      <c r="AV59" s="15">
        <v>2</v>
      </c>
      <c r="AW59" s="26">
        <v>4.1</v>
      </c>
      <c r="AX59" s="29">
        <v>0.0476</v>
      </c>
      <c r="AY59" s="25">
        <v>10.05</v>
      </c>
      <c r="AZ59" s="16">
        <v>0.7022</v>
      </c>
      <c r="BA59" s="11" t="s">
        <v>320</v>
      </c>
      <c r="BB59" s="11" t="s">
        <v>967</v>
      </c>
      <c r="BC59" s="24">
        <v>129</v>
      </c>
      <c r="BD59" s="11" t="s">
        <v>351</v>
      </c>
      <c r="BE59" s="24">
        <v>10</v>
      </c>
      <c r="BF59" s="24">
        <v>1</v>
      </c>
      <c r="BG59" s="12" t="s">
        <v>968</v>
      </c>
      <c r="BH59" s="11" t="s">
        <v>351</v>
      </c>
      <c r="BI59" s="11" t="s">
        <v>335</v>
      </c>
      <c r="BJ59" s="12" t="s">
        <v>969</v>
      </c>
      <c r="BK59" s="11" t="s">
        <v>970</v>
      </c>
      <c r="BL59" s="11" t="s">
        <v>320</v>
      </c>
      <c r="BM59" s="11" t="s">
        <v>320</v>
      </c>
      <c r="BN59" s="11" t="s">
        <v>320</v>
      </c>
      <c r="BO59" s="11" t="s">
        <v>338</v>
      </c>
      <c r="BP59" s="11" t="s">
        <v>338</v>
      </c>
      <c r="BQ59" s="11" t="s">
        <v>320</v>
      </c>
      <c r="BR59" s="11" t="s">
        <v>320</v>
      </c>
      <c r="BS59" s="11" t="s">
        <v>320</v>
      </c>
      <c r="BT59" s="12" t="s">
        <v>320</v>
      </c>
      <c r="BU59" s="2"/>
      <c r="BV59" s="21" t="s">
        <v>971</v>
      </c>
      <c r="BW59" s="21" t="s">
        <v>972</v>
      </c>
      <c r="BX59" s="21" t="s">
        <v>973</v>
      </c>
      <c r="BY59" s="11" t="s">
        <v>974</v>
      </c>
    </row>
    <row r="60" s="1" customFormat="1" customHeight="1" spans="1:77">
      <c r="A60" s="11" t="s">
        <v>320</v>
      </c>
      <c r="B60" s="12"/>
      <c r="C60" s="12" t="s">
        <v>216</v>
      </c>
      <c r="D60" s="12" t="s">
        <v>115</v>
      </c>
      <c r="E60" s="12" t="s">
        <v>155</v>
      </c>
      <c r="F60" s="12" t="s">
        <v>321</v>
      </c>
      <c r="G60" s="12" t="s">
        <v>119</v>
      </c>
      <c r="H60" s="12">
        <v>1</v>
      </c>
      <c r="I60" s="12" t="s">
        <v>322</v>
      </c>
      <c r="J60" s="12" t="s">
        <v>322</v>
      </c>
      <c r="K60" s="12" t="s">
        <v>27</v>
      </c>
      <c r="L60" s="12">
        <v>51</v>
      </c>
      <c r="M60" s="12" t="s">
        <v>138</v>
      </c>
      <c r="N60" s="12">
        <v>10</v>
      </c>
      <c r="O60" s="18" t="s">
        <v>127</v>
      </c>
      <c r="P60" s="171" t="s">
        <v>385</v>
      </c>
      <c r="Q60" s="171" t="s">
        <v>523</v>
      </c>
      <c r="R60" s="12" t="s">
        <v>27</v>
      </c>
      <c r="S60" s="12" t="s">
        <v>323</v>
      </c>
      <c r="T60" s="18" t="s">
        <v>509</v>
      </c>
      <c r="U60" s="12" t="s">
        <v>344</v>
      </c>
      <c r="V60" s="12" t="s">
        <v>27</v>
      </c>
      <c r="W60" s="12" t="s">
        <v>147</v>
      </c>
      <c r="X60" s="12" t="s">
        <v>322</v>
      </c>
      <c r="Y60" s="12" t="s">
        <v>322</v>
      </c>
      <c r="Z60" s="18" t="s">
        <v>975</v>
      </c>
      <c r="AA60" s="18" t="s">
        <v>976</v>
      </c>
      <c r="AB60" s="12" t="s">
        <v>977</v>
      </c>
      <c r="AC60" s="12" t="s">
        <v>327</v>
      </c>
      <c r="AD60" s="12" t="s">
        <v>11</v>
      </c>
      <c r="AE60" s="15">
        <v>103267</v>
      </c>
      <c r="AF60" s="15">
        <v>87448</v>
      </c>
      <c r="AG60" s="16">
        <v>0.4744</v>
      </c>
      <c r="AH60" s="18" t="s">
        <v>328</v>
      </c>
      <c r="AI60" s="19" t="s">
        <v>978</v>
      </c>
      <c r="AJ60" s="15">
        <v>40</v>
      </c>
      <c r="AK60" s="16" t="s">
        <v>320</v>
      </c>
      <c r="AL60" s="15">
        <v>3999.2002</v>
      </c>
      <c r="AM60" s="16" t="s">
        <v>320</v>
      </c>
      <c r="AN60" s="21" t="s">
        <v>320</v>
      </c>
      <c r="AO60" s="15" t="s">
        <v>320</v>
      </c>
      <c r="AP60" s="24">
        <v>1</v>
      </c>
      <c r="AQ60" s="25">
        <v>99.98</v>
      </c>
      <c r="AR60" s="6"/>
      <c r="AS60" s="2"/>
      <c r="AT60" s="3"/>
      <c r="AU60" s="24">
        <v>3</v>
      </c>
      <c r="AV60" s="15">
        <v>2</v>
      </c>
      <c r="AW60" s="26">
        <v>4.6</v>
      </c>
      <c r="AX60" s="29">
        <v>0.05</v>
      </c>
      <c r="AY60" s="25">
        <v>22.15</v>
      </c>
      <c r="AZ60" s="16">
        <v>0.6285</v>
      </c>
      <c r="BA60" s="11" t="s">
        <v>320</v>
      </c>
      <c r="BB60" s="11" t="s">
        <v>979</v>
      </c>
      <c r="BC60" s="24">
        <v>14</v>
      </c>
      <c r="BD60" s="11" t="s">
        <v>351</v>
      </c>
      <c r="BE60" s="24">
        <v>9.1</v>
      </c>
      <c r="BF60" s="24">
        <v>1</v>
      </c>
      <c r="BG60" s="12" t="s">
        <v>980</v>
      </c>
      <c r="BH60" s="11" t="s">
        <v>351</v>
      </c>
      <c r="BI60" s="11" t="s">
        <v>335</v>
      </c>
      <c r="BJ60" s="12" t="s">
        <v>981</v>
      </c>
      <c r="BK60" s="11" t="s">
        <v>982</v>
      </c>
      <c r="BL60" s="11" t="s">
        <v>320</v>
      </c>
      <c r="BM60" s="11" t="s">
        <v>320</v>
      </c>
      <c r="BN60" s="11" t="s">
        <v>320</v>
      </c>
      <c r="BO60" s="11" t="s">
        <v>338</v>
      </c>
      <c r="BP60" s="11" t="s">
        <v>320</v>
      </c>
      <c r="BQ60" s="11" t="s">
        <v>320</v>
      </c>
      <c r="BR60" s="11" t="s">
        <v>320</v>
      </c>
      <c r="BS60" s="11" t="s">
        <v>320</v>
      </c>
      <c r="BT60" s="12" t="s">
        <v>320</v>
      </c>
      <c r="BU60" s="2"/>
      <c r="BV60" s="21" t="s">
        <v>983</v>
      </c>
      <c r="BW60" s="21" t="s">
        <v>984</v>
      </c>
      <c r="BX60" s="21" t="s">
        <v>985</v>
      </c>
      <c r="BY60" s="11" t="s">
        <v>986</v>
      </c>
    </row>
    <row r="61" s="1" customFormat="1" customHeight="1" spans="1:77">
      <c r="A61" s="11" t="s">
        <v>320</v>
      </c>
      <c r="B61" s="12"/>
      <c r="C61" s="12" t="s">
        <v>216</v>
      </c>
      <c r="D61" s="12" t="s">
        <v>115</v>
      </c>
      <c r="E61" s="12" t="s">
        <v>154</v>
      </c>
      <c r="F61" s="12" t="s">
        <v>321</v>
      </c>
      <c r="G61" s="12" t="s">
        <v>119</v>
      </c>
      <c r="H61" s="12">
        <v>1</v>
      </c>
      <c r="I61" s="12" t="s">
        <v>322</v>
      </c>
      <c r="J61" s="12" t="s">
        <v>322</v>
      </c>
      <c r="K61" s="12" t="s">
        <v>27</v>
      </c>
      <c r="L61" s="12">
        <v>37</v>
      </c>
      <c r="M61" s="12" t="s">
        <v>137</v>
      </c>
      <c r="N61" s="12">
        <v>6</v>
      </c>
      <c r="O61" s="12" t="s">
        <v>126</v>
      </c>
      <c r="P61" s="171" t="s">
        <v>385</v>
      </c>
      <c r="Q61" s="12"/>
      <c r="R61" s="12" t="s">
        <v>27</v>
      </c>
      <c r="S61" s="12" t="s">
        <v>323</v>
      </c>
      <c r="T61" s="18" t="s">
        <v>509</v>
      </c>
      <c r="U61" s="12" t="s">
        <v>344</v>
      </c>
      <c r="V61" s="12" t="s">
        <v>27</v>
      </c>
      <c r="W61" s="12" t="s">
        <v>145</v>
      </c>
      <c r="X61" s="12" t="s">
        <v>322</v>
      </c>
      <c r="Y61" s="12" t="s">
        <v>322</v>
      </c>
      <c r="Z61" s="18" t="s">
        <v>987</v>
      </c>
      <c r="AA61" s="18" t="s">
        <v>988</v>
      </c>
      <c r="AB61" s="12" t="s">
        <v>989</v>
      </c>
      <c r="AC61" s="12" t="s">
        <v>327</v>
      </c>
      <c r="AD61" s="12" t="s">
        <v>11</v>
      </c>
      <c r="AE61" s="15">
        <v>302364</v>
      </c>
      <c r="AF61" s="15">
        <v>3499</v>
      </c>
      <c r="AG61" s="16">
        <v>0.0258</v>
      </c>
      <c r="AH61" s="18" t="s">
        <v>328</v>
      </c>
      <c r="AI61" s="19" t="s">
        <v>990</v>
      </c>
      <c r="AJ61" s="15">
        <v>35</v>
      </c>
      <c r="AK61" s="16">
        <v>-0.5323</v>
      </c>
      <c r="AL61" s="15">
        <v>1991.5</v>
      </c>
      <c r="AM61" s="16">
        <v>-0.5323</v>
      </c>
      <c r="AN61" s="21" t="s">
        <v>320</v>
      </c>
      <c r="AO61" s="15" t="s">
        <v>320</v>
      </c>
      <c r="AP61" s="24">
        <v>1</v>
      </c>
      <c r="AQ61" s="25">
        <v>56.9</v>
      </c>
      <c r="AR61" s="6"/>
      <c r="AS61" s="2"/>
      <c r="AT61" s="3"/>
      <c r="AU61" s="24">
        <v>7</v>
      </c>
      <c r="AV61" s="15">
        <v>3</v>
      </c>
      <c r="AW61" s="26">
        <v>3.4</v>
      </c>
      <c r="AX61" s="29">
        <v>0.0857</v>
      </c>
      <c r="AY61" s="25">
        <v>8.36</v>
      </c>
      <c r="AZ61" s="16">
        <v>0.7031</v>
      </c>
      <c r="BA61" s="11" t="s">
        <v>320</v>
      </c>
      <c r="BB61" s="11" t="s">
        <v>991</v>
      </c>
      <c r="BC61" s="24">
        <v>208</v>
      </c>
      <c r="BD61" s="11" t="s">
        <v>351</v>
      </c>
      <c r="BE61" s="24">
        <v>7.8</v>
      </c>
      <c r="BF61" s="24">
        <v>1</v>
      </c>
      <c r="BG61" s="12" t="s">
        <v>992</v>
      </c>
      <c r="BH61" s="11" t="s">
        <v>351</v>
      </c>
      <c r="BI61" s="11" t="s">
        <v>335</v>
      </c>
      <c r="BJ61" s="12" t="s">
        <v>993</v>
      </c>
      <c r="BK61" s="11" t="s">
        <v>994</v>
      </c>
      <c r="BL61" s="11" t="s">
        <v>320</v>
      </c>
      <c r="BM61" s="11" t="s">
        <v>320</v>
      </c>
      <c r="BN61" s="11" t="s">
        <v>320</v>
      </c>
      <c r="BO61" s="11" t="s">
        <v>320</v>
      </c>
      <c r="BP61" s="11" t="s">
        <v>320</v>
      </c>
      <c r="BQ61" s="11" t="s">
        <v>320</v>
      </c>
      <c r="BR61" s="11" t="s">
        <v>320</v>
      </c>
      <c r="BS61" s="11" t="s">
        <v>320</v>
      </c>
      <c r="BT61" s="12" t="s">
        <v>320</v>
      </c>
      <c r="BU61" s="2"/>
      <c r="BV61" s="21" t="s">
        <v>995</v>
      </c>
      <c r="BW61" s="21" t="s">
        <v>996</v>
      </c>
      <c r="BX61" s="21" t="s">
        <v>997</v>
      </c>
      <c r="BY61" s="11" t="s">
        <v>998</v>
      </c>
    </row>
    <row r="62" s="1" customFormat="1" customHeight="1" spans="1:77">
      <c r="A62" s="11" t="s">
        <v>320</v>
      </c>
      <c r="B62" s="12"/>
      <c r="C62" s="12" t="s">
        <v>115</v>
      </c>
      <c r="D62" s="12" t="s">
        <v>115</v>
      </c>
      <c r="E62" s="12" t="s">
        <v>155</v>
      </c>
      <c r="F62" s="12" t="s">
        <v>321</v>
      </c>
      <c r="G62" s="12" t="s">
        <v>119</v>
      </c>
      <c r="H62" s="12">
        <v>1</v>
      </c>
      <c r="I62" s="12" t="s">
        <v>322</v>
      </c>
      <c r="J62" s="12" t="s">
        <v>322</v>
      </c>
      <c r="K62" s="12" t="s">
        <v>27</v>
      </c>
      <c r="L62" s="12"/>
      <c r="M62" s="12" t="s">
        <v>139</v>
      </c>
      <c r="N62" s="12">
        <v>7</v>
      </c>
      <c r="O62" s="12" t="s">
        <v>129</v>
      </c>
      <c r="P62" s="171"/>
      <c r="Q62" s="12" t="s">
        <v>322</v>
      </c>
      <c r="R62" s="12" t="s">
        <v>27</v>
      </c>
      <c r="S62" s="12" t="s">
        <v>323</v>
      </c>
      <c r="T62" s="18" t="s">
        <v>509</v>
      </c>
      <c r="U62" s="12" t="s">
        <v>344</v>
      </c>
      <c r="V62" s="12" t="s">
        <v>27</v>
      </c>
      <c r="W62" s="12" t="s">
        <v>145</v>
      </c>
      <c r="X62" s="12" t="s">
        <v>322</v>
      </c>
      <c r="Y62" s="12" t="s">
        <v>322</v>
      </c>
      <c r="Z62" s="18" t="s">
        <v>999</v>
      </c>
      <c r="AA62" s="18" t="s">
        <v>1000</v>
      </c>
      <c r="AB62" s="12" t="s">
        <v>1001</v>
      </c>
      <c r="AC62" s="12" t="s">
        <v>327</v>
      </c>
      <c r="AD62" s="12" t="s">
        <v>11</v>
      </c>
      <c r="AE62" s="15">
        <v>113831</v>
      </c>
      <c r="AF62" s="15">
        <v>198284</v>
      </c>
      <c r="AG62" s="16">
        <v>0.6781</v>
      </c>
      <c r="AH62" s="18" t="s">
        <v>328</v>
      </c>
      <c r="AI62" s="19" t="s">
        <v>1002</v>
      </c>
      <c r="AJ62" s="15">
        <v>25</v>
      </c>
      <c r="AK62" s="16" t="s">
        <v>320</v>
      </c>
      <c r="AL62" s="15">
        <v>1324.75</v>
      </c>
      <c r="AM62" s="16" t="s">
        <v>320</v>
      </c>
      <c r="AN62" s="21" t="s">
        <v>320</v>
      </c>
      <c r="AO62" s="15" t="s">
        <v>320</v>
      </c>
      <c r="AP62" s="24">
        <v>1</v>
      </c>
      <c r="AQ62" s="25">
        <v>52.99</v>
      </c>
      <c r="AR62" s="6"/>
      <c r="AS62" s="2"/>
      <c r="AT62" s="3"/>
      <c r="AU62" s="3"/>
      <c r="AV62" s="3"/>
      <c r="AW62" s="7"/>
      <c r="AX62" s="29">
        <v>0</v>
      </c>
      <c r="AY62" s="25">
        <v>8.52</v>
      </c>
      <c r="AZ62" s="16">
        <v>0.6892</v>
      </c>
      <c r="BA62" s="11" t="s">
        <v>320</v>
      </c>
      <c r="BB62" s="11" t="s">
        <v>728</v>
      </c>
      <c r="BC62" s="24">
        <v>16</v>
      </c>
      <c r="BD62" s="11" t="s">
        <v>351</v>
      </c>
      <c r="BE62" s="24">
        <v>5.8</v>
      </c>
      <c r="BF62" s="24">
        <v>1</v>
      </c>
      <c r="BG62" s="12" t="s">
        <v>502</v>
      </c>
      <c r="BH62" s="11" t="s">
        <v>351</v>
      </c>
      <c r="BI62" s="11" t="s">
        <v>335</v>
      </c>
      <c r="BJ62" s="12" t="s">
        <v>503</v>
      </c>
      <c r="BK62" s="11" t="s">
        <v>504</v>
      </c>
      <c r="BL62" s="11" t="s">
        <v>320</v>
      </c>
      <c r="BM62" s="11" t="s">
        <v>320</v>
      </c>
      <c r="BN62" s="11" t="s">
        <v>320</v>
      </c>
      <c r="BO62" s="11" t="s">
        <v>320</v>
      </c>
      <c r="BP62" s="11" t="s">
        <v>338</v>
      </c>
      <c r="BQ62" s="11" t="s">
        <v>320</v>
      </c>
      <c r="BR62" s="11" t="s">
        <v>320</v>
      </c>
      <c r="BS62" s="11" t="s">
        <v>320</v>
      </c>
      <c r="BT62" s="12" t="s">
        <v>320</v>
      </c>
      <c r="BU62" s="2"/>
      <c r="BV62" s="21" t="s">
        <v>1003</v>
      </c>
      <c r="BW62" s="21" t="s">
        <v>1004</v>
      </c>
      <c r="BX62" s="21" t="s">
        <v>1005</v>
      </c>
      <c r="BY62" s="11" t="s">
        <v>1006</v>
      </c>
    </row>
    <row r="63" s="1" customFormat="1" customHeight="1" spans="1:77">
      <c r="A63" s="11" t="s">
        <v>320</v>
      </c>
      <c r="B63" s="12"/>
      <c r="C63" s="12" t="s">
        <v>115</v>
      </c>
      <c r="D63" s="12" t="s">
        <v>115</v>
      </c>
      <c r="E63" s="12" t="s">
        <v>155</v>
      </c>
      <c r="F63" s="12" t="s">
        <v>321</v>
      </c>
      <c r="G63" s="12" t="s">
        <v>119</v>
      </c>
      <c r="H63" s="12">
        <v>1</v>
      </c>
      <c r="I63" s="12" t="s">
        <v>322</v>
      </c>
      <c r="J63" s="12" t="s">
        <v>322</v>
      </c>
      <c r="K63" s="12">
        <v>200</v>
      </c>
      <c r="L63" s="12">
        <v>56</v>
      </c>
      <c r="M63" s="12" t="s">
        <v>135</v>
      </c>
      <c r="N63" s="12">
        <v>8</v>
      </c>
      <c r="O63" s="12" t="s">
        <v>129</v>
      </c>
      <c r="P63" s="12"/>
      <c r="Q63" s="12" t="s">
        <v>322</v>
      </c>
      <c r="R63" s="12" t="s">
        <v>27</v>
      </c>
      <c r="S63" s="12" t="s">
        <v>1007</v>
      </c>
      <c r="T63" s="18" t="s">
        <v>360</v>
      </c>
      <c r="U63" s="12" t="s">
        <v>27</v>
      </c>
      <c r="V63" s="12" t="s">
        <v>27</v>
      </c>
      <c r="W63" s="12" t="s">
        <v>145</v>
      </c>
      <c r="X63" s="12" t="s">
        <v>322</v>
      </c>
      <c r="Y63" s="12" t="s">
        <v>322</v>
      </c>
      <c r="Z63" s="18" t="s">
        <v>1008</v>
      </c>
      <c r="AA63" s="18" t="s">
        <v>1009</v>
      </c>
      <c r="AB63" s="12" t="s">
        <v>1010</v>
      </c>
      <c r="AC63" s="12" t="s">
        <v>327</v>
      </c>
      <c r="AD63" s="12" t="s">
        <v>11</v>
      </c>
      <c r="AE63" s="15">
        <v>118177</v>
      </c>
      <c r="AF63" s="15">
        <v>-71452</v>
      </c>
      <c r="AG63" s="16">
        <v>-0.3131</v>
      </c>
      <c r="AH63" s="18" t="s">
        <v>328</v>
      </c>
      <c r="AI63" s="19" t="s">
        <v>1011</v>
      </c>
      <c r="AJ63" s="15">
        <v>23</v>
      </c>
      <c r="AK63" s="16">
        <v>-0.2647</v>
      </c>
      <c r="AL63" s="15">
        <v>973.36</v>
      </c>
      <c r="AM63" s="16">
        <v>-0.2647</v>
      </c>
      <c r="AN63" s="21" t="s">
        <v>320</v>
      </c>
      <c r="AO63" s="15" t="s">
        <v>320</v>
      </c>
      <c r="AP63" s="24">
        <v>1</v>
      </c>
      <c r="AQ63" s="25">
        <v>42.32</v>
      </c>
      <c r="AR63" s="6"/>
      <c r="AS63" s="21" t="s">
        <v>1012</v>
      </c>
      <c r="AT63" s="3"/>
      <c r="AU63" s="24">
        <v>24</v>
      </c>
      <c r="AV63" s="15">
        <v>2</v>
      </c>
      <c r="AW63" s="26">
        <v>4</v>
      </c>
      <c r="AX63" s="29">
        <v>0.087</v>
      </c>
      <c r="AY63" s="25">
        <v>8.84</v>
      </c>
      <c r="AZ63" s="16">
        <v>0.6411</v>
      </c>
      <c r="BA63" s="11" t="s">
        <v>392</v>
      </c>
      <c r="BB63" s="11" t="s">
        <v>1013</v>
      </c>
      <c r="BC63" s="24">
        <v>342</v>
      </c>
      <c r="BD63" s="11" t="s">
        <v>351</v>
      </c>
      <c r="BE63" s="24">
        <v>9.6</v>
      </c>
      <c r="BF63" s="24">
        <v>1</v>
      </c>
      <c r="BG63" s="12" t="s">
        <v>1014</v>
      </c>
      <c r="BH63" s="11" t="s">
        <v>351</v>
      </c>
      <c r="BI63" s="11" t="s">
        <v>335</v>
      </c>
      <c r="BJ63" s="12" t="s">
        <v>1015</v>
      </c>
      <c r="BK63" s="11" t="s">
        <v>1016</v>
      </c>
      <c r="BL63" s="11" t="s">
        <v>320</v>
      </c>
      <c r="BM63" s="11" t="s">
        <v>320</v>
      </c>
      <c r="BN63" s="11" t="s">
        <v>320</v>
      </c>
      <c r="BO63" s="11" t="s">
        <v>338</v>
      </c>
      <c r="BP63" s="11" t="s">
        <v>320</v>
      </c>
      <c r="BQ63" s="11" t="s">
        <v>320</v>
      </c>
      <c r="BR63" s="11" t="s">
        <v>320</v>
      </c>
      <c r="BS63" s="11" t="s">
        <v>320</v>
      </c>
      <c r="BT63" s="12" t="s">
        <v>320</v>
      </c>
      <c r="BU63" s="2"/>
      <c r="BV63" s="21" t="s">
        <v>1017</v>
      </c>
      <c r="BW63" s="21" t="s">
        <v>1018</v>
      </c>
      <c r="BX63" s="21" t="s">
        <v>1019</v>
      </c>
      <c r="BY63" s="11" t="s">
        <v>1020</v>
      </c>
    </row>
    <row r="64" s="1" customFormat="1" customHeight="1" spans="1:77">
      <c r="A64" s="11" t="s">
        <v>320</v>
      </c>
      <c r="B64" s="12"/>
      <c r="C64" s="12" t="s">
        <v>216</v>
      </c>
      <c r="D64" s="12" t="s">
        <v>115</v>
      </c>
      <c r="E64" s="12" t="s">
        <v>154</v>
      </c>
      <c r="F64" s="12" t="s">
        <v>321</v>
      </c>
      <c r="G64" s="12" t="s">
        <v>122</v>
      </c>
      <c r="H64" s="12">
        <v>2</v>
      </c>
      <c r="I64" s="12" t="s">
        <v>523</v>
      </c>
      <c r="J64" s="12" t="s">
        <v>322</v>
      </c>
      <c r="K64" s="12" t="s">
        <v>27</v>
      </c>
      <c r="L64" s="12">
        <v>67</v>
      </c>
      <c r="M64" s="18" t="s">
        <v>138</v>
      </c>
      <c r="N64" s="18">
        <v>12</v>
      </c>
      <c r="O64" s="18" t="s">
        <v>128</v>
      </c>
      <c r="P64" s="171" t="s">
        <v>385</v>
      </c>
      <c r="Q64" s="12" t="s">
        <v>322</v>
      </c>
      <c r="R64" s="12" t="s">
        <v>27</v>
      </c>
      <c r="S64" s="12" t="s">
        <v>323</v>
      </c>
      <c r="T64" s="18" t="s">
        <v>509</v>
      </c>
      <c r="U64" s="12" t="s">
        <v>344</v>
      </c>
      <c r="V64" s="12" t="s">
        <v>27</v>
      </c>
      <c r="W64" s="12" t="s">
        <v>145</v>
      </c>
      <c r="X64" s="12" t="s">
        <v>322</v>
      </c>
      <c r="Y64" s="12" t="s">
        <v>322</v>
      </c>
      <c r="Z64" s="18" t="s">
        <v>1021</v>
      </c>
      <c r="AA64" s="18" t="s">
        <v>1022</v>
      </c>
      <c r="AB64" s="12" t="s">
        <v>1023</v>
      </c>
      <c r="AC64" s="12" t="s">
        <v>327</v>
      </c>
      <c r="AD64" s="12" t="s">
        <v>11</v>
      </c>
      <c r="AE64" s="15">
        <v>132058</v>
      </c>
      <c r="AF64" s="15">
        <v>208798</v>
      </c>
      <c r="AG64" s="16">
        <v>0.4967</v>
      </c>
      <c r="AH64" s="18" t="s">
        <v>328</v>
      </c>
      <c r="AI64" s="19" t="s">
        <v>1024</v>
      </c>
      <c r="AJ64" s="15">
        <v>17</v>
      </c>
      <c r="AK64" s="16">
        <v>-0.6813</v>
      </c>
      <c r="AL64" s="15">
        <v>2379.83</v>
      </c>
      <c r="AM64" s="16">
        <v>-0.6813</v>
      </c>
      <c r="AN64" s="21" t="s">
        <v>320</v>
      </c>
      <c r="AO64" s="15" t="s">
        <v>320</v>
      </c>
      <c r="AP64" s="24">
        <v>1</v>
      </c>
      <c r="AQ64" s="25">
        <v>139.99</v>
      </c>
      <c r="AR64" s="6"/>
      <c r="AS64" s="21" t="s">
        <v>1025</v>
      </c>
      <c r="AT64" s="3"/>
      <c r="AU64" s="24">
        <v>20</v>
      </c>
      <c r="AV64" s="15">
        <v>2</v>
      </c>
      <c r="AW64" s="26">
        <v>4.9</v>
      </c>
      <c r="AX64" s="29">
        <v>0.1176</v>
      </c>
      <c r="AY64" s="25">
        <v>25.77</v>
      </c>
      <c r="AZ64" s="16">
        <v>0.6659</v>
      </c>
      <c r="BA64" s="11" t="s">
        <v>320</v>
      </c>
      <c r="BB64" s="11" t="s">
        <v>375</v>
      </c>
      <c r="BC64" s="24">
        <v>119</v>
      </c>
      <c r="BD64" s="11" t="s">
        <v>351</v>
      </c>
      <c r="BE64" s="24">
        <v>9.9</v>
      </c>
      <c r="BF64" s="24">
        <v>1</v>
      </c>
      <c r="BG64" s="12" t="s">
        <v>822</v>
      </c>
      <c r="BH64" s="11" t="s">
        <v>351</v>
      </c>
      <c r="BI64" s="11" t="s">
        <v>335</v>
      </c>
      <c r="BJ64" s="12" t="s">
        <v>823</v>
      </c>
      <c r="BK64" s="11" t="s">
        <v>824</v>
      </c>
      <c r="BL64" s="11" t="s">
        <v>320</v>
      </c>
      <c r="BM64" s="11" t="s">
        <v>320</v>
      </c>
      <c r="BN64" s="11" t="s">
        <v>320</v>
      </c>
      <c r="BO64" s="11" t="s">
        <v>338</v>
      </c>
      <c r="BP64" s="11" t="s">
        <v>320</v>
      </c>
      <c r="BQ64" s="11" t="s">
        <v>320</v>
      </c>
      <c r="BR64" s="11" t="s">
        <v>338</v>
      </c>
      <c r="BS64" s="11" t="s">
        <v>320</v>
      </c>
      <c r="BT64" s="12" t="s">
        <v>320</v>
      </c>
      <c r="BU64" s="2"/>
      <c r="BV64" s="21" t="s">
        <v>1026</v>
      </c>
      <c r="BW64" s="21" t="s">
        <v>1027</v>
      </c>
      <c r="BX64" s="21" t="s">
        <v>901</v>
      </c>
      <c r="BY64" s="11" t="s">
        <v>902</v>
      </c>
    </row>
  </sheetData>
  <autoFilter xmlns:etc="http://www.wps.cn/officeDocument/2017/etCustomData" ref="A1:BY64" etc:filterBottomFollowUsedRange="0">
    <sortState ref="A1:BY64">
      <sortCondition ref="AJ1" descending="1"/>
    </sortState>
    <extLst/>
  </autoFilter>
  <hyperlinks>
    <hyperlink ref="AB13" r:id="rId2" display="https://www.amazon.com/dp/B0C77GCFN3?psc=1" tooltip="https://www.amazon.com/dp/B0C77GCFN3?psc=1"/>
    <hyperlink ref="AC13" r:id="rId3" display="Patio, Lawn &amp; Garden:Gardening &amp; Lawn Care:Pots, Planters &amp; Container Accessories:Plant Container Accessories:Stands" tooltip="https://www.amazon.com/b?node=15383751"/>
    <hyperlink ref="AD13" r:id="rId4" display="Patio, Lawn &amp; Garden"/>
    <hyperlink ref="BK13" r:id="rId5" display="https://www.amazon.com/gp/help/seller/at-a-glance.html/ref=dp_merchant_link?seller=A1V31LM9AH9FRH" tooltip="https://www.amazon.com/gp/help/seller/at-a-glance.html/ref=dp_merchant_link?seller=A1V31LM9AH9FRH"/>
    <hyperlink ref="AB17" r:id="rId6" display="https://www.amazon.com/dp/B09Z1X26S8?psc=1" tooltip="https://www.amazon.com/dp/B09Z1X26S8?psc=1"/>
    <hyperlink ref="AC17" r:id="rId7" display="Patio, Lawn &amp; Garden:Gardening &amp; Lawn Care:Greenhouses &amp; Plant Germination Equipment:Lighting:Growing Lamps" tooltip="https://www.amazon.com/b?node=14252941"/>
    <hyperlink ref="AD17" r:id="rId4" display="Patio, Lawn &amp; Garden"/>
    <hyperlink ref="BK17" r:id="rId5" display="https://www.amazon.com/gp/help/seller/at-a-glance.html/ref=dp_merchant_link?seller=A1V31LM9AH9FRH" tooltip="https://www.amazon.com/gp/help/seller/at-a-glance.html/ref=dp_merchant_link?seller=A1V31LM9AH9FRH"/>
    <hyperlink ref="AB18" r:id="rId8" display="https://www.amazon.com/dp/B0BR91LQQ5?psc=1" tooltip="https://www.amazon.com/dp/B0BR91LQQ5?psc=1"/>
    <hyperlink ref="AC18" r:id="rId7" display="Patio, Lawn &amp; Garden:Gardening &amp; Lawn Care:Greenhouses &amp; Plant Germination Equipment:Lighting:Growing Lamps" tooltip="https://www.amazon.com/b?node=14252941"/>
    <hyperlink ref="AD18" r:id="rId4" display="Patio, Lawn &amp; Garden"/>
    <hyperlink ref="BK18" r:id="rId5" display="https://www.amazon.com/gp/help/seller/at-a-glance.html/ref=dp_merchant_link?seller=A1V31LM9AH9FRH" tooltip="https://www.amazon.com/gp/help/seller/at-a-glance.html/ref=dp_merchant_link?seller=A1V31LM9AH9FRH"/>
    <hyperlink ref="AB21" r:id="rId9" display="https://www.amazon.com/dp/B0CQJC2J59?psc=1" tooltip="https://www.amazon.com/dp/B0CQJC2J59?psc=1"/>
    <hyperlink ref="AC21" r:id="rId7" display="Patio, Lawn &amp; Garden:Gardening &amp; Lawn Care:Greenhouses &amp; Plant Germination Equipment:Lighting:Growing Lamps" tooltip="https://www.amazon.com/b?node=14252941"/>
    <hyperlink ref="AD21" r:id="rId4" display="Patio, Lawn &amp; Garden"/>
    <hyperlink ref="BK21" r:id="rId10" display="https://www.amazon.com/gp/help/seller/at-a-glance.html/ref=dp_merchant_link?seller=A255MUU4S5MLO1" tooltip="https://www.amazon.com/gp/help/seller/at-a-glance.html/ref=dp_merchant_link?seller=A255MUU4S5MLO1"/>
    <hyperlink ref="AB22" r:id="rId11" display="https://www.amazon.com/dp/B0CSYS21HW?psc=1" tooltip="https://www.amazon.com/dp/B0CSYS21HW?psc=1"/>
    <hyperlink ref="AC22" r:id="rId3" display="Patio, Lawn &amp; Garden:Gardening &amp; Lawn Care:Pots, Planters &amp; Container Accessories:Plant Container Accessories:Stands" tooltip="https://www.amazon.com/b?node=15383751"/>
    <hyperlink ref="AD22" r:id="rId4" display="Patio, Lawn &amp; Garden"/>
    <hyperlink ref="BK22" r:id="rId12" display="https://www.amazon.com/gp/help/seller/at-a-glance.html/ref=dp_merchant_link?seller=A2FB7V8O6J2ZMR" tooltip="https://www.amazon.com/gp/help/seller/at-a-glance.html/ref=dp_merchant_link?seller=A2FB7V8O6J2ZMR"/>
    <hyperlink ref="AB10" r:id="rId13" display="https://www.amazon.com/dp/B0CT86YXL3?psc=1" tooltip="https://www.amazon.com/dp/B0CT86YXL3?psc=1"/>
    <hyperlink ref="AC10" r:id="rId3" display="Patio, Lawn &amp; Garden:Gardening &amp; Lawn Care:Pots, Planters &amp; Container Accessories:Plant Container Accessories:Stands" tooltip="https://www.amazon.com/b?node=15383751"/>
    <hyperlink ref="AD10" r:id="rId4" display="Patio, Lawn &amp; Garden"/>
    <hyperlink ref="BK10" r:id="rId14" display="https://www.amazon.com/gp/help/seller/at-a-glance.html/ref=dp_merchant_link?seller=A31757WX0C1IRJ" tooltip="https://www.amazon.com/gp/help/seller/at-a-glance.html/ref=dp_merchant_link?seller=A31757WX0C1IRJ"/>
    <hyperlink ref="AB7" r:id="rId15" display="https://www.amazon.com/dp/B09WHYLCDF?psc=1" tooltip="https://www.amazon.com/dp/B09WHYLCDF?psc=1"/>
    <hyperlink ref="AC7" r:id="rId3" display="Patio, Lawn &amp; Garden:Gardening &amp; Lawn Care:Pots, Planters &amp; Container Accessories:Plant Container Accessories:Stands" tooltip="https://www.amazon.com/b?node=15383751"/>
    <hyperlink ref="AD7" r:id="rId4" display="Patio, Lawn &amp; Garden"/>
    <hyperlink ref="BK7" r:id="rId16" display="https://www.amazon.com/gp/help/seller/at-a-glance.html/ref=dp_merchant_link?seller=A189E82WYG6F8A" tooltip="https://www.amazon.com/gp/help/seller/at-a-glance.html/ref=dp_merchant_link?seller=A189E82WYG6F8A"/>
    <hyperlink ref="AB6" r:id="rId17" display="https://www.amazon.com/dp/B0CHS6DDVQ?psc=1" tooltip="https://www.amazon.com/dp/B0CHS6DDVQ?psc=1"/>
    <hyperlink ref="AC6" r:id="rId3" display="Patio, Lawn &amp; Garden:Gardening &amp; Lawn Care:Pots, Planters &amp; Container Accessories:Plant Container Accessories:Stands" tooltip="https://www.amazon.com/b?node=15383751"/>
    <hyperlink ref="AD6" r:id="rId4" display="Patio, Lawn &amp; Garden"/>
    <hyperlink ref="BK6" r:id="rId14" display="https://www.amazon.com/gp/help/seller/at-a-glance.html/ref=dp_merchant_link?seller=A31757WX0C1IRJ" tooltip="https://www.amazon.com/gp/help/seller/at-a-glance.html/ref=dp_merchant_link?seller=A31757WX0C1IRJ"/>
    <hyperlink ref="AB40" r:id="rId18" display="https://www.amazon.com/dp/B0CSCYPGWJ?psc=1" tooltip="https://www.amazon.com/dp/B0CSCYPGWJ?psc=1"/>
    <hyperlink ref="AC40" r:id="rId3" display="Patio, Lawn &amp; Garden:Gardening &amp; Lawn Care:Pots, Planters &amp; Container Accessories:Plant Container Accessories:Stands" tooltip="https://www.amazon.com/b?node=15383751"/>
    <hyperlink ref="AD40" r:id="rId4" display="Patio, Lawn &amp; Garden"/>
    <hyperlink ref="BK40" r:id="rId19" display="https://www.amazon.com/gp/help/seller/at-a-glance.html/ref=dp_merchant_link?seller=A1DWF2FYAPMTIY" tooltip="https://www.amazon.com/gp/help/seller/at-a-glance.html/ref=dp_merchant_link?seller=A1DWF2FYAPMTIY"/>
    <hyperlink ref="AB35" r:id="rId20" display="https://www.amazon.com/dp/B0CYPBWBDR?psc=1" tooltip="https://www.amazon.com/dp/B0CYPBWBDR?psc=1"/>
    <hyperlink ref="AC35" r:id="rId3" display="Patio, Lawn &amp; Garden:Gardening &amp; Lawn Care:Pots, Planters &amp; Container Accessories:Plant Container Accessories:Stands" tooltip="https://www.amazon.com/b?node=15383751"/>
    <hyperlink ref="AD35" r:id="rId4" display="Patio, Lawn &amp; Garden"/>
    <hyperlink ref="BK35" r:id="rId21" display="https://www.amazon.com/gp/help/seller/at-a-glance.html/ref=dp_merchant_link?seller=A2J846SAQV57PE" tooltip="https://www.amazon.com/gp/help/seller/at-a-glance.html/ref=dp_merchant_link?seller=A2J846SAQV57PE"/>
    <hyperlink ref="AB12" r:id="rId22" display="https://www.amazon.com/dp/B0CHS4VL4C?psc=1" tooltip="https://www.amazon.com/dp/B0CHS4VL4C?psc=1"/>
    <hyperlink ref="AC12" r:id="rId3" display="Patio, Lawn &amp; Garden:Gardening &amp; Lawn Care:Pots, Planters &amp; Container Accessories:Plant Container Accessories:Stands" tooltip="https://www.amazon.com/b?node=15383751"/>
    <hyperlink ref="AD12" r:id="rId4" display="Patio, Lawn &amp; Garden"/>
    <hyperlink ref="BK12" r:id="rId14" display="https://www.amazon.com/gp/help/seller/at-a-glance.html/ref=dp_merchant_link?seller=A31757WX0C1IRJ" tooltip="https://www.amazon.com/gp/help/seller/at-a-glance.html/ref=dp_merchant_link?seller=A31757WX0C1IRJ"/>
    <hyperlink ref="AB39" r:id="rId23" display="https://www.amazon.com/dp/B0BQW5SYGX?psc=1" tooltip="https://www.amazon.com/dp/B0BQW5SYGX?psc=1"/>
    <hyperlink ref="AC39" r:id="rId7" display="Patio, Lawn &amp; Garden:Gardening &amp; Lawn Care:Greenhouses &amp; Plant Germination Equipment:Lighting:Growing Lamps" tooltip="https://www.amazon.com/b?node=14252941"/>
    <hyperlink ref="AD39" r:id="rId4" display="Patio, Lawn &amp; Garden"/>
    <hyperlink ref="BK39" r:id="rId10" display="https://www.amazon.com/gp/help/seller/at-a-glance.html/ref=dp_merchant_link?seller=A255MUU4S5MLO1" tooltip="https://www.amazon.com/gp/help/seller/at-a-glance.html/ref=dp_merchant_link?seller=A255MUU4S5MLO1"/>
    <hyperlink ref="AB42" r:id="rId24" display="https://www.amazon.com/dp/B0BKZSHY26?psc=1" tooltip="https://www.amazon.com/dp/B0BKZSHY26?psc=1"/>
    <hyperlink ref="AC42" r:id="rId7" display="Patio, Lawn &amp; Garden:Gardening &amp; Lawn Care:Greenhouses &amp; Plant Germination Equipment:Lighting:Growing Lamps" tooltip="https://www.amazon.com/b?node=14252941"/>
    <hyperlink ref="AD42" r:id="rId4" display="Patio, Lawn &amp; Garden"/>
    <hyperlink ref="BK42" r:id="rId5" display="https://www.amazon.com/gp/help/seller/at-a-glance.html/ref=dp_merchant_link?seller=A1V31LM9AH9FRH" tooltip="https://www.amazon.com/gp/help/seller/at-a-glance.html/ref=dp_merchant_link?seller=A1V31LM9AH9FRH"/>
    <hyperlink ref="AB29" r:id="rId25" display="https://www.amazon.com/dp/B0CSNLX67H?psc=1" tooltip="https://www.amazon.com/dp/B0CSNLX67H?psc=1"/>
    <hyperlink ref="AC29" r:id="rId3" display="Patio, Lawn &amp; Garden:Gardening &amp; Lawn Care:Pots, Planters &amp; Container Accessories:Plant Container Accessories:Stands" tooltip="https://www.amazon.com/b?node=15383751"/>
    <hyperlink ref="AD29" r:id="rId4" display="Patio, Lawn &amp; Garden"/>
    <hyperlink ref="BK29" r:id="rId26" display="https://www.amazon.com/gp/help/seller/at-a-glance.html/ref=dp_merchant_link?seller=A3MR94YBKISLVY" tooltip="https://www.amazon.com/gp/help/seller/at-a-glance.html/ref=dp_merchant_link?seller=A3MR94YBKISLVY"/>
    <hyperlink ref="AB8" r:id="rId27" display="https://www.amazon.com/dp/B0CL4WHFVS?psc=1" tooltip="https://www.amazon.com/dp/B0CL4WHFVS?psc=1"/>
    <hyperlink ref="AC8" r:id="rId3" display="Patio, Lawn &amp; Garden:Gardening &amp; Lawn Care:Pots, Planters &amp; Container Accessories:Plant Container Accessories:Stands" tooltip="https://www.amazon.com/b?node=15383751"/>
    <hyperlink ref="AD8" r:id="rId4" display="Patio, Lawn &amp; Garden"/>
    <hyperlink ref="BK8" r:id="rId14" display="https://www.amazon.com/gp/help/seller/at-a-glance.html/ref=dp_merchant_link?seller=A31757WX0C1IRJ" tooltip="https://www.amazon.com/gp/help/seller/at-a-glance.html/ref=dp_merchant_link?seller=A31757WX0C1IRJ"/>
    <hyperlink ref="AB41" r:id="rId28" display="https://www.amazon.com/dp/B0C76VJ1J6?psc=1" tooltip="https://www.amazon.com/dp/B0C76VJ1J6?psc=1"/>
    <hyperlink ref="AC41" r:id="rId29" display="Patio, Lawn &amp; Garden:Gardening &amp; Lawn Care:Greenhouses &amp; Plant Germination Equipment:Lighting:Growing Light Fixtures" tooltip="https://www.amazon.com/b?node=14252961"/>
    <hyperlink ref="AD41" r:id="rId4" display="Patio, Lawn &amp; Garden"/>
    <hyperlink ref="BK41" r:id="rId5" display="https://www.amazon.com/gp/help/seller/at-a-glance.html/ref=dp_merchant_link?seller=A1V31LM9AH9FRH" tooltip="https://www.amazon.com/gp/help/seller/at-a-glance.html/ref=dp_merchant_link?seller=A1V31LM9AH9FRH"/>
    <hyperlink ref="AB15" r:id="rId30" display="https://www.amazon.com/dp/B0C81C1YN9?psc=1" tooltip="https://www.amazon.com/dp/B0C81C1YN9?psc=1"/>
    <hyperlink ref="AC15" r:id="rId3" display="Patio, Lawn &amp; Garden:Gardening &amp; Lawn Care:Pots, Planters &amp; Container Accessories:Plant Container Accessories:Stands" tooltip="https://www.amazon.com/b?node=15383751"/>
    <hyperlink ref="AD15" r:id="rId4" display="Patio, Lawn &amp; Garden"/>
    <hyperlink ref="BK15" r:id="rId19" display="https://www.amazon.com/gp/help/seller/at-a-glance.html/ref=dp_merchant_link?seller=A1DWF2FYAPMTIY" tooltip="https://www.amazon.com/gp/help/seller/at-a-glance.html/ref=dp_merchant_link?seller=A1DWF2FYAPMTIY"/>
    <hyperlink ref="AB25" r:id="rId31" display="https://www.amazon.com/dp/B0CQM551J4?psc=1" tooltip="https://www.amazon.com/dp/B0CQM551J4?psc=1"/>
    <hyperlink ref="AC25" r:id="rId3" display="Patio, Lawn &amp; Garden:Gardening &amp; Lawn Care:Pots, Planters &amp; Container Accessories:Plant Container Accessories:Stands" tooltip="https://www.amazon.com/b?node=15383751"/>
    <hyperlink ref="AD25" r:id="rId4" display="Patio, Lawn &amp; Garden"/>
    <hyperlink ref="BK25" r:id="rId14" display="https://www.amazon.com/gp/help/seller/at-a-glance.html/ref=dp_merchant_link?seller=A31757WX0C1IRJ" tooltip="https://www.amazon.com/gp/help/seller/at-a-glance.html/ref=dp_merchant_link?seller=A31757WX0C1IRJ"/>
    <hyperlink ref="AB9" r:id="rId32" display="https://www.amazon.com/dp/B0BS6PB4QQ?psc=1" tooltip="https://www.amazon.com/dp/B0BS6PB4QQ?psc=1"/>
    <hyperlink ref="AC9" r:id="rId3" display="Patio, Lawn &amp; Garden:Gardening &amp; Lawn Care:Pots, Planters &amp; Container Accessories:Plant Container Accessories:Stands" tooltip="https://www.amazon.com/b?node=15383751"/>
    <hyperlink ref="AD9" r:id="rId4" display="Patio, Lawn &amp; Garden"/>
    <hyperlink ref="BK9" r:id="rId14" display="https://www.amazon.com/gp/help/seller/at-a-glance.html/ref=dp_merchant_link?seller=A31757WX0C1IRJ" tooltip="https://www.amazon.com/gp/help/seller/at-a-glance.html/ref=dp_merchant_link?seller=A31757WX0C1IRJ"/>
    <hyperlink ref="AB53" r:id="rId33" display="https://www.amazon.com/dp/B0CT4PL8FB?psc=1" tooltip="https://www.amazon.com/dp/B0CT4PL8FB?psc=1"/>
    <hyperlink ref="AC53" r:id="rId3" display="Patio, Lawn &amp; Garden:Gardening &amp; Lawn Care:Pots, Planters &amp; Container Accessories:Plant Container Accessories:Stands" tooltip="https://www.amazon.com/b?node=15383751"/>
    <hyperlink ref="AD53" r:id="rId4" display="Patio, Lawn &amp; Garden"/>
    <hyperlink ref="BK53" r:id="rId10" display="https://www.amazon.com/gp/help/seller/at-a-glance.html/ref=dp_merchant_link?seller=A255MUU4S5MLO1" tooltip="https://www.amazon.com/gp/help/seller/at-a-glance.html/ref=dp_merchant_link?seller=A255MUU4S5MLO1"/>
    <hyperlink ref="AB14" r:id="rId34" display="https://www.amazon.com/dp/B0CNPWTGNV?psc=1" tooltip="https://www.amazon.com/dp/B0CNPWTGNV?psc=1"/>
    <hyperlink ref="AC14" r:id="rId29" display="Patio, Lawn &amp; Garden:Gardening &amp; Lawn Care:Greenhouses &amp; Plant Germination Equipment:Lighting:Growing Light Fixtures" tooltip="https://www.amazon.com/b?node=14252961"/>
    <hyperlink ref="AD14" r:id="rId4" display="Patio, Lawn &amp; Garden"/>
    <hyperlink ref="BK14" r:id="rId5" display="https://www.amazon.com/gp/help/seller/at-a-glance.html/ref=dp_merchant_link?seller=A1V31LM9AH9FRH" tooltip="https://www.amazon.com/gp/help/seller/at-a-glance.html/ref=dp_merchant_link?seller=A1V31LM9AH9FRH"/>
    <hyperlink ref="AB3" r:id="rId35" display="https://www.amazon.com/dp/B0BWDY37NX?psc=1" tooltip="https://www.amazon.com/dp/B0BWDY37NX?psc=1"/>
    <hyperlink ref="AC3" r:id="rId3" display="Patio, Lawn &amp; Garden:Gardening &amp; Lawn Care:Pots, Planters &amp; Container Accessories:Plant Container Accessories:Stands" tooltip="https://www.amazon.com/b?node=15383751"/>
    <hyperlink ref="AD3" r:id="rId4" display="Patio, Lawn &amp; Garden"/>
    <hyperlink ref="BK3" r:id="rId36" display="https://www.amazon.com/gp/help/seller/at-a-glance.html/ref=dp_merchant_link?seller=AYUE458GC9ID3" tooltip="https://www.amazon.com/gp/help/seller/at-a-glance.html/ref=dp_merchant_link?seller=AYUE458GC9ID3"/>
    <hyperlink ref="AB32" r:id="rId37" display="https://www.amazon.com/dp/B0BHHHL6VG?psc=1" tooltip="https://www.amazon.com/dp/B0BHHHL6VG?psc=1"/>
    <hyperlink ref="AC32" r:id="rId3" display="Patio, Lawn &amp; Garden:Gardening &amp; Lawn Care:Pots, Planters &amp; Container Accessories:Plant Container Accessories:Stands" tooltip="https://www.amazon.com/b?node=15383751"/>
    <hyperlink ref="AD32" r:id="rId4" display="Patio, Lawn &amp; Garden"/>
    <hyperlink ref="BK32" r:id="rId38" display="https://www.amazon.com/gp/help/seller/at-a-glance.html/ref=dp_merchant_link?seller=A3CZ7H4UU78M0W" tooltip="https://www.amazon.com/gp/help/seller/at-a-glance.html/ref=dp_merchant_link?seller=A3CZ7H4UU78M0W"/>
    <hyperlink ref="AB30" r:id="rId39" display="https://www.amazon.com/dp/B0CT8P17JV?psc=1" tooltip="https://www.amazon.com/dp/B0CT8P17JV?psc=1"/>
    <hyperlink ref="AC30" r:id="rId3" display="Patio, Lawn &amp; Garden:Gardening &amp; Lawn Care:Pots, Planters &amp; Container Accessories:Plant Container Accessories:Stands" tooltip="https://www.amazon.com/b?node=15383751"/>
    <hyperlink ref="AD30" r:id="rId4" display="Patio, Lawn &amp; Garden"/>
    <hyperlink ref="BK30" r:id="rId40" display="https://www.amazon.com/gp/help/seller/at-a-glance.html/ref=dp_merchant_link?seller=A17N8TYS0YK93Z" tooltip="https://www.amazon.com/gp/help/seller/at-a-glance.html/ref=dp_merchant_link?seller=A17N8TYS0YK93Z"/>
    <hyperlink ref="AB31" r:id="rId41" display="https://www.amazon.com/dp/B0CG66JKYG?psc=1" tooltip="https://www.amazon.com/dp/B0CG66JKYG?psc=1"/>
    <hyperlink ref="AC31" r:id="rId3" display="Patio, Lawn &amp; Garden:Gardening &amp; Lawn Care:Pots, Planters &amp; Container Accessories:Plant Container Accessories:Stands" tooltip="https://www.amazon.com/b?node=15383751"/>
    <hyperlink ref="AD31" r:id="rId4" display="Patio, Lawn &amp; Garden"/>
    <hyperlink ref="BK31" r:id="rId42" display="https://www.amazon.com/gp/help/seller/at-a-glance.html/ref=dp_merchant_link?seller=A21ZOXPJDL36NV" tooltip="https://www.amazon.com/gp/help/seller/at-a-glance.html/ref=dp_merchant_link?seller=A21ZOXPJDL36NV"/>
    <hyperlink ref="AB36" r:id="rId43" display="https://www.amazon.com/dp/B0CSYS7P8W?psc=1" tooltip="https://www.amazon.com/dp/B0CSYS7P8W?psc=1"/>
    <hyperlink ref="AC36" r:id="rId3" display="Patio, Lawn &amp; Garden:Gardening &amp; Lawn Care:Pots, Planters &amp; Container Accessories:Plant Container Accessories:Stands" tooltip="https://www.amazon.com/b?node=15383751"/>
    <hyperlink ref="AD36" r:id="rId4" display="Patio, Lawn &amp; Garden"/>
    <hyperlink ref="BK36" r:id="rId21" display="https://www.amazon.com/gp/help/seller/at-a-glance.html/ref=dp_merchant_link?seller=A2J846SAQV57PE" tooltip="https://www.amazon.com/gp/help/seller/at-a-glance.html/ref=dp_merchant_link?seller=A2J846SAQV57PE"/>
    <hyperlink ref="AB57" r:id="rId44" display="https://www.amazon.com/dp/B0CM3QCQY4?psc=1" tooltip="https://www.amazon.com/dp/B0CM3QCQY4?psc=1"/>
    <hyperlink ref="AC57" r:id="rId3" display="Patio, Lawn &amp; Garden:Gardening &amp; Lawn Care:Pots, Planters &amp; Container Accessories:Plant Container Accessories:Stands" tooltip="https://www.amazon.com/b?node=15383751"/>
    <hyperlink ref="AD57" r:id="rId4" display="Patio, Lawn &amp; Garden"/>
    <hyperlink ref="BK57" r:id="rId45" display="https://www.amazon.com/gp/help/seller/at-a-glance.html/ref=dp_merchant_link?seller=A3SCE8YARI41UX" tooltip="https://www.amazon.com/gp/help/seller/at-a-glance.html/ref=dp_merchant_link?seller=A3SCE8YARI41UX"/>
    <hyperlink ref="AB49" r:id="rId46" display="https://www.amazon.com/dp/B0CX5CFGM2?psc=1" tooltip="https://www.amazon.com/dp/B0CX5CFGM2?psc=1"/>
    <hyperlink ref="AC49" r:id="rId3" display="Patio, Lawn &amp; Garden:Gardening &amp; Lawn Care:Pots, Planters &amp; Container Accessories:Plant Container Accessories:Stands" tooltip="https://www.amazon.com/b?node=15383751"/>
    <hyperlink ref="AD49" r:id="rId4" display="Patio, Lawn &amp; Garden"/>
    <hyperlink ref="BK49" r:id="rId14" display="https://www.amazon.com/gp/help/seller/at-a-glance.html/ref=dp_merchant_link?seller=A31757WX0C1IRJ" tooltip="https://www.amazon.com/gp/help/seller/at-a-glance.html/ref=dp_merchant_link?seller=A31757WX0C1IRJ"/>
    <hyperlink ref="AB47" r:id="rId47" display="https://www.amazon.com/dp/B0CTHPCMGK?psc=1" tooltip="https://www.amazon.com/dp/B0CTHPCMGK?psc=1"/>
    <hyperlink ref="AC47" r:id="rId3" display="Patio, Lawn &amp; Garden:Gardening &amp; Lawn Care:Pots, Planters &amp; Container Accessories:Plant Container Accessories:Stands" tooltip="https://www.amazon.com/b?node=15383751"/>
    <hyperlink ref="AD47" r:id="rId4" display="Patio, Lawn &amp; Garden"/>
    <hyperlink ref="BK47" r:id="rId19" display="https://www.amazon.com/gp/help/seller/at-a-glance.html/ref=dp_merchant_link?seller=A1DWF2FYAPMTIY" tooltip="https://www.amazon.com/gp/help/seller/at-a-glance.html/ref=dp_merchant_link?seller=A1DWF2FYAPMTIY"/>
    <hyperlink ref="AB16" r:id="rId48" display="https://www.amazon.com/dp/B0C8MGL1RF?psc=1" tooltip="https://www.amazon.com/dp/B0C8MGL1RF?psc=1"/>
    <hyperlink ref="AC16" r:id="rId3" display="Patio, Lawn &amp; Garden:Gardening &amp; Lawn Care:Pots, Planters &amp; Container Accessories:Plant Container Accessories:Stands" tooltip="https://www.amazon.com/b?node=15383751"/>
    <hyperlink ref="AD16" r:id="rId4" display="Patio, Lawn &amp; Garden"/>
    <hyperlink ref="BK16" r:id="rId49" display="https://www.amazon.com/gp/help/seller/at-a-glance.html/ref=dp_merchant_link?seller=A1V3B5OEU21RDN" tooltip="https://www.amazon.com/gp/help/seller/at-a-glance.html/ref=dp_merchant_link?seller=A1V3B5OEU21RDN"/>
    <hyperlink ref="AB43" r:id="rId50" display="https://www.amazon.com/dp/B0CFTYHWRH?psc=1" tooltip="https://www.amazon.com/dp/B0CFTYHWRH?psc=1"/>
    <hyperlink ref="AC43" r:id="rId3" display="Patio, Lawn &amp; Garden:Gardening &amp; Lawn Care:Pots, Planters &amp; Container Accessories:Plant Container Accessories:Stands" tooltip="https://www.amazon.com/b?node=15383751"/>
    <hyperlink ref="AD43" r:id="rId4" display="Patio, Lawn &amp; Garden"/>
    <hyperlink ref="BK43" r:id="rId5" display="https://www.amazon.com/gp/help/seller/at-a-glance.html/ref=dp_merchant_link?seller=A1V31LM9AH9FRH" tooltip="https://www.amazon.com/gp/help/seller/at-a-glance.html/ref=dp_merchant_link?seller=A1V31LM9AH9FRH"/>
    <hyperlink ref="AB24" r:id="rId51" display="https://www.amazon.com/dp/B0CLRT1T7P?psc=1" tooltip="https://www.amazon.com/dp/B0CLRT1T7P?psc=1"/>
    <hyperlink ref="AC24" r:id="rId3" display="Patio, Lawn &amp; Garden:Gardening &amp; Lawn Care:Pots, Planters &amp; Container Accessories:Plant Container Accessories:Stands" tooltip="https://www.amazon.com/b?node=15383751"/>
    <hyperlink ref="AD24" r:id="rId4" display="Patio, Lawn &amp; Garden"/>
    <hyperlink ref="BK24" r:id="rId14" display="https://www.amazon.com/gp/help/seller/at-a-glance.html/ref=dp_merchant_link?seller=A31757WX0C1IRJ" tooltip="https://www.amazon.com/gp/help/seller/at-a-glance.html/ref=dp_merchant_link?seller=A31757WX0C1IRJ"/>
    <hyperlink ref="AB52" r:id="rId52" display="https://www.amazon.com/dp/B0CWQXTYBG?psc=1" tooltip="https://www.amazon.com/dp/B0CWQXTYBG?psc=1"/>
    <hyperlink ref="AC52" r:id="rId3" display="Patio, Lawn &amp; Garden:Gardening &amp; Lawn Care:Pots, Planters &amp; Container Accessories:Plant Container Accessories:Stands" tooltip="https://www.amazon.com/b?node=15383751"/>
    <hyperlink ref="AD52" r:id="rId4" display="Patio, Lawn &amp; Garden"/>
    <hyperlink ref="AB2" r:id="rId53" display="https://www.amazon.com/dp/B0C23P95XC?psc=1" tooltip="https://www.amazon.com/dp/B0C23P95XC?psc=1"/>
    <hyperlink ref="AC2" r:id="rId3" display="Patio, Lawn &amp; Garden:Gardening &amp; Lawn Care:Pots, Planters &amp; Container Accessories:Plant Container Accessories:Stands" tooltip="https://www.amazon.com/b?node=15383751"/>
    <hyperlink ref="AD2" r:id="rId4" display="Patio, Lawn &amp; Garden"/>
    <hyperlink ref="BK2" r:id="rId54" display="https://www.amazon.com/gp/help/seller/at-a-glance.html/ref=dp_merchant_link?seller=A26A15XBM7LSG2" tooltip="https://www.amazon.com/gp/help/seller/at-a-glance.html/ref=dp_merchant_link?seller=A26A15XBM7LSG2"/>
    <hyperlink ref="AB58" r:id="rId55" display="https://www.amazon.com/dp/B0CR5S6W7M?psc=1" tooltip="https://www.amazon.com/dp/B0CR5S6W7M?psc=1"/>
    <hyperlink ref="AC58" r:id="rId3" display="Patio, Lawn &amp; Garden:Gardening &amp; Lawn Care:Pots, Planters &amp; Container Accessories:Plant Container Accessories:Stands" tooltip="https://www.amazon.com/b?node=15383751"/>
    <hyperlink ref="AD58" r:id="rId4" display="Patio, Lawn &amp; Garden"/>
    <hyperlink ref="BK58" r:id="rId56" display="https://www.amazon.com/gp/help/seller/at-a-glance.html/ref=dp_merchant_link?seller=A2IL3FKJ0L2NBZ" tooltip="https://www.amazon.com/gp/help/seller/at-a-glance.html/ref=dp_merchant_link?seller=A2IL3FKJ0L2NBZ"/>
    <hyperlink ref="AB34" r:id="rId57" display="https://www.amazon.com/dp/B0CQ2R6XVG?psc=1" tooltip="https://www.amazon.com/dp/B0CQ2R6XVG?psc=1"/>
    <hyperlink ref="AC34" r:id="rId3" display="Patio, Lawn &amp; Garden:Gardening &amp; Lawn Care:Pots, Planters &amp; Container Accessories:Plant Container Accessories:Stands" tooltip="https://www.amazon.com/b?node=15383751"/>
    <hyperlink ref="AD34" r:id="rId4" display="Patio, Lawn &amp; Garden"/>
    <hyperlink ref="BK34" r:id="rId14" display="https://www.amazon.com/gp/help/seller/at-a-glance.html/ref=dp_merchant_link?seller=A31757WX0C1IRJ" tooltip="https://www.amazon.com/gp/help/seller/at-a-glance.html/ref=dp_merchant_link?seller=A31757WX0C1IRJ"/>
    <hyperlink ref="AB33" r:id="rId58" display="https://www.amazon.com/dp/B0CT4NSHJJ?psc=1" tooltip="https://www.amazon.com/dp/B0CT4NSHJJ?psc=1"/>
    <hyperlink ref="AC33" r:id="rId3" display="Patio, Lawn &amp; Garden:Gardening &amp; Lawn Care:Pots, Planters &amp; Container Accessories:Plant Container Accessories:Stands" tooltip="https://www.amazon.com/b?node=15383751"/>
    <hyperlink ref="AD33" r:id="rId4" display="Patio, Lawn &amp; Garden"/>
    <hyperlink ref="BK33" r:id="rId59" display="https://www.amazon.com/gp/help/seller/at-a-glance.html/ref=dp_merchant_link?seller=A15GK78I7KGYLY" tooltip="https://www.amazon.com/gp/help/seller/at-a-glance.html/ref=dp_merchant_link?seller=A15GK78I7KGYLY"/>
    <hyperlink ref="AB27" r:id="rId60" display="https://www.amazon.com/dp/B0C89FX9GS?psc=1" tooltip="https://www.amazon.com/dp/B0C89FX9GS?psc=1"/>
    <hyperlink ref="AC27" r:id="rId3" display="Patio, Lawn &amp; Garden:Gardening &amp; Lawn Care:Pots, Planters &amp; Container Accessories:Plant Container Accessories:Stands" tooltip="https://www.amazon.com/b?node=15383751"/>
    <hyperlink ref="AD27" r:id="rId4" display="Patio, Lawn &amp; Garden"/>
    <hyperlink ref="BK27" r:id="rId14" display="https://www.amazon.com/gp/help/seller/at-a-glance.html/ref=dp_merchant_link?seller=A31757WX0C1IRJ" tooltip="https://www.amazon.com/gp/help/seller/at-a-glance.html/ref=dp_merchant_link?seller=A31757WX0C1IRJ"/>
    <hyperlink ref="AB23" r:id="rId61" display="https://www.amazon.com/dp/B0CW54X3YH?psc=1" tooltip="https://www.amazon.com/dp/B0CW54X3YH?psc=1"/>
    <hyperlink ref="AC23" r:id="rId3" display="Patio, Lawn &amp; Garden:Gardening &amp; Lawn Care:Pots, Planters &amp; Container Accessories:Plant Container Accessories:Stands" tooltip="https://www.amazon.com/b?node=15383751"/>
    <hyperlink ref="AD23" r:id="rId4" display="Patio, Lawn &amp; Garden"/>
    <hyperlink ref="BK23" r:id="rId14" display="https://www.amazon.com/gp/help/seller/at-a-glance.html/ref=dp_merchant_link?seller=A31757WX0C1IRJ" tooltip="https://www.amazon.com/gp/help/seller/at-a-glance.html/ref=dp_merchant_link?seller=A31757WX0C1IRJ"/>
    <hyperlink ref="AB61" r:id="rId62" display="https://www.amazon.com/dp/B0CDGY3SBB?psc=1" tooltip="https://www.amazon.com/dp/B0CDGY3SBB?psc=1"/>
    <hyperlink ref="AC61" r:id="rId3" display="Patio, Lawn &amp; Garden:Gardening &amp; Lawn Care:Pots, Planters &amp; Container Accessories:Plant Container Accessories:Stands" tooltip="https://www.amazon.com/b?node=15383751"/>
    <hyperlink ref="AD61" r:id="rId4" display="Patio, Lawn &amp; Garden"/>
    <hyperlink ref="BK61" r:id="rId63" display="https://www.amazon.com/gp/help/seller/at-a-glance.html/ref=dp_merchant_link?seller=A2XK9IEGECWIKV" tooltip="https://www.amazon.com/gp/help/seller/at-a-glance.html/ref=dp_merchant_link?seller=A2XK9IEGECWIKV"/>
    <hyperlink ref="AB26" r:id="rId64" display="https://www.amazon.com/dp/B0CS2X3935?psc=1" tooltip="https://www.amazon.com/dp/B0CS2X3935?psc=1"/>
    <hyperlink ref="AC26" r:id="rId3" display="Patio, Lawn &amp; Garden:Gardening &amp; Lawn Care:Pots, Planters &amp; Container Accessories:Plant Container Accessories:Stands" tooltip="https://www.amazon.com/b?node=15383751"/>
    <hyperlink ref="AD26" r:id="rId4" display="Patio, Lawn &amp; Garden"/>
    <hyperlink ref="BK26" r:id="rId65" display="https://www.amazon.com/gp/help/seller/at-a-glance.html/ref=dp_merchant_link?seller=A1NGV65X8G8IF6" tooltip="https://www.amazon.com/gp/help/seller/at-a-glance.html/ref=dp_merchant_link?seller=A1NGV65X8G8IF6"/>
    <hyperlink ref="AB38" r:id="rId66" display="https://www.amazon.com/dp/B0CP38TH64?psc=1" tooltip="https://www.amazon.com/dp/B0CP38TH64?psc=1"/>
    <hyperlink ref="AC38" r:id="rId3" display="Patio, Lawn &amp; Garden:Gardening &amp; Lawn Care:Pots, Planters &amp; Container Accessories:Plant Container Accessories:Stands" tooltip="https://www.amazon.com/b?node=15383751"/>
    <hyperlink ref="AD38" r:id="rId4" display="Patio, Lawn &amp; Garden"/>
    <hyperlink ref="BK38" r:id="rId59" display="https://www.amazon.com/gp/help/seller/at-a-glance.html/ref=dp_merchant_link?seller=A15GK78I7KGYLY" tooltip="https://www.amazon.com/gp/help/seller/at-a-glance.html/ref=dp_merchant_link?seller=A15GK78I7KGYLY"/>
    <hyperlink ref="AB19" r:id="rId67" display="https://www.amazon.com/dp/B0C1GQ4VZY?psc=1" tooltip="https://www.amazon.com/dp/B0C1GQ4VZY?psc=1"/>
    <hyperlink ref="AC19" r:id="rId3" display="Patio, Lawn &amp; Garden:Gardening &amp; Lawn Care:Pots, Planters &amp; Container Accessories:Plant Container Accessories:Stands" tooltip="https://www.amazon.com/b?node=15383751"/>
    <hyperlink ref="AD19" r:id="rId4" display="Patio, Lawn &amp; Garden"/>
    <hyperlink ref="BK19" r:id="rId49" display="https://www.amazon.com/gp/help/seller/at-a-glance.html/ref=dp_merchant_link?seller=A1V3B5OEU21RDN" tooltip="https://www.amazon.com/gp/help/seller/at-a-glance.html/ref=dp_merchant_link?seller=A1V3B5OEU21RDN"/>
    <hyperlink ref="AB60" r:id="rId68" display="https://www.amazon.com/dp/B0CYG4TZFP?psc=1" tooltip="https://www.amazon.com/dp/B0CYG4TZFP?psc=1"/>
    <hyperlink ref="AC60" r:id="rId3" display="Patio, Lawn &amp; Garden:Gardening &amp; Lawn Care:Pots, Planters &amp; Container Accessories:Plant Container Accessories:Stands" tooltip="https://www.amazon.com/b?node=15383751"/>
    <hyperlink ref="AD60" r:id="rId4" display="Patio, Lawn &amp; Garden"/>
    <hyperlink ref="BK60" r:id="rId69" display="https://www.amazon.com/gp/help/seller/at-a-glance.html/ref=dp_merchant_link?seller=A1GVB2IBNKQDCL" tooltip="https://www.amazon.com/gp/help/seller/at-a-glance.html/ref=dp_merchant_link?seller=A1GVB2IBNKQDCL"/>
    <hyperlink ref="AB50" r:id="rId70" display="https://www.amazon.com/dp/B0CQN8RQMH?psc=1" tooltip="https://www.amazon.com/dp/B0CQN8RQMH?psc=1"/>
    <hyperlink ref="AC50" r:id="rId3" display="Patio, Lawn &amp; Garden:Gardening &amp; Lawn Care:Pots, Planters &amp; Container Accessories:Plant Container Accessories:Stands" tooltip="https://www.amazon.com/b?node=15383751"/>
    <hyperlink ref="AD50" r:id="rId4" display="Patio, Lawn &amp; Garden"/>
    <hyperlink ref="BK50" r:id="rId14" display="https://www.amazon.com/gp/help/seller/at-a-glance.html/ref=dp_merchant_link?seller=A31757WX0C1IRJ" tooltip="https://www.amazon.com/gp/help/seller/at-a-glance.html/ref=dp_merchant_link?seller=A31757WX0C1IRJ"/>
    <hyperlink ref="AB62" r:id="rId71" display="https://www.amazon.com/dp/B0CYQ14P5K?psc=1" tooltip="https://www.amazon.com/dp/B0CYQ14P5K?psc=1"/>
    <hyperlink ref="AC62" r:id="rId3" display="Patio, Lawn &amp; Garden:Gardening &amp; Lawn Care:Pots, Planters &amp; Container Accessories:Plant Container Accessories:Stands" tooltip="https://www.amazon.com/b?node=15383751"/>
    <hyperlink ref="AD62" r:id="rId4" display="Patio, Lawn &amp; Garden"/>
    <hyperlink ref="BK62" r:id="rId19" display="https://www.amazon.com/gp/help/seller/at-a-glance.html/ref=dp_merchant_link?seller=A1DWF2FYAPMTIY" tooltip="https://www.amazon.com/gp/help/seller/at-a-glance.html/ref=dp_merchant_link?seller=A1DWF2FYAPMTIY"/>
    <hyperlink ref="AB54" r:id="rId72" display="https://www.amazon.com/dp/B0CC95TPQR?psc=1" tooltip="https://www.amazon.com/dp/B0CC95TPQR?psc=1"/>
    <hyperlink ref="AC54" r:id="rId3" display="Patio, Lawn &amp; Garden:Gardening &amp; Lawn Care:Pots, Planters &amp; Container Accessories:Plant Container Accessories:Stands" tooltip="https://www.amazon.com/b?node=15383751"/>
    <hyperlink ref="AD54" r:id="rId4" display="Patio, Lawn &amp; Garden"/>
    <hyperlink ref="BK54" r:id="rId5" display="https://www.amazon.com/gp/help/seller/at-a-glance.html/ref=dp_merchant_link?seller=A1V31LM9AH9FRH" tooltip="https://www.amazon.com/gp/help/seller/at-a-glance.html/ref=dp_merchant_link?seller=A1V31LM9AH9FRH"/>
    <hyperlink ref="AB20" r:id="rId73" display="https://www.amazon.com/dp/B0CLG3ZH7Y?psc=1" tooltip="https://www.amazon.com/dp/B0CLG3ZH7Y?psc=1"/>
    <hyperlink ref="AC20" r:id="rId3" display="Patio, Lawn &amp; Garden:Gardening &amp; Lawn Care:Pots, Planters &amp; Container Accessories:Plant Container Accessories:Stands" tooltip="https://www.amazon.com/b?node=15383751"/>
    <hyperlink ref="AD20" r:id="rId4" display="Patio, Lawn &amp; Garden"/>
    <hyperlink ref="BK20" r:id="rId19" display="https://www.amazon.com/gp/help/seller/at-a-glance.html/ref=dp_merchant_link?seller=A1DWF2FYAPMTIY" tooltip="https://www.amazon.com/gp/help/seller/at-a-glance.html/ref=dp_merchant_link?seller=A1DWF2FYAPMTIY"/>
    <hyperlink ref="AB64" r:id="rId74" display="https://www.amazon.com/dp/B0CM33JX6Q?psc=1" tooltip="https://www.amazon.com/dp/B0CM33JX6Q?psc=1"/>
    <hyperlink ref="AC64" r:id="rId3" display="Patio, Lawn &amp; Garden:Gardening &amp; Lawn Care:Pots, Planters &amp; Container Accessories:Plant Container Accessories:Stands" tooltip="https://www.amazon.com/b?node=15383751"/>
    <hyperlink ref="AD64" r:id="rId4" display="Patio, Lawn &amp; Garden"/>
    <hyperlink ref="BK64" r:id="rId75" display="https://www.amazon.com/gp/help/seller/at-a-glance.html/ref=dp_merchant_link?seller=AKCP0FBVVPTL3" tooltip="https://www.amazon.com/gp/help/seller/at-a-glance.html/ref=dp_merchant_link?seller=AKCP0FBVVPTL3"/>
    <hyperlink ref="AB46" r:id="rId76" display="https://www.amazon.com/dp/B0CL6MGZ3M?psc=1" tooltip="https://www.amazon.com/dp/B0CL6MGZ3M?psc=1"/>
    <hyperlink ref="AC46" r:id="rId29" display="Patio, Lawn &amp; Garden:Gardening &amp; Lawn Care:Greenhouses &amp; Plant Germination Equipment:Lighting:Growing Light Fixtures" tooltip="https://www.amazon.com/b?node=14252961"/>
    <hyperlink ref="AD46" r:id="rId4" display="Patio, Lawn &amp; Garden"/>
    <hyperlink ref="BK46" r:id="rId10" display="https://www.amazon.com/gp/help/seller/at-a-glance.html/ref=dp_merchant_link?seller=A255MUU4S5MLO1" tooltip="https://www.amazon.com/gp/help/seller/at-a-glance.html/ref=dp_merchant_link?seller=A255MUU4S5MLO1"/>
    <hyperlink ref="AB37" r:id="rId77" display="https://www.amazon.com/dp/B0CSFJZX39?psc=1" tooltip="https://www.amazon.com/dp/B0CSFJZX39?psc=1"/>
    <hyperlink ref="AC37" r:id="rId3" display="Patio, Lawn &amp; Garden:Gardening &amp; Lawn Care:Pots, Planters &amp; Container Accessories:Plant Container Accessories:Stands" tooltip="https://www.amazon.com/b?node=15383751"/>
    <hyperlink ref="AD37" r:id="rId4" display="Patio, Lawn &amp; Garden"/>
    <hyperlink ref="BK37" r:id="rId14" display="https://www.amazon.com/gp/help/seller/at-a-glance.html/ref=dp_merchant_link?seller=A31757WX0C1IRJ" tooltip="https://www.amazon.com/gp/help/seller/at-a-glance.html/ref=dp_merchant_link?seller=A31757WX0C1IRJ"/>
    <hyperlink ref="AB4" r:id="rId78" display="https://www.amazon.com/dp/B0CS2WRN9K?psc=1" tooltip="https://www.amazon.com/dp/B0CS2WRN9K?psc=1"/>
    <hyperlink ref="AC4" r:id="rId3" display="Patio, Lawn &amp; Garden:Gardening &amp; Lawn Care:Pots, Planters &amp; Container Accessories:Plant Container Accessories:Stands" tooltip="https://www.amazon.com/b?node=15383751"/>
    <hyperlink ref="AD4" r:id="rId4" display="Patio, Lawn &amp; Garden"/>
    <hyperlink ref="BK4" r:id="rId54" display="https://www.amazon.com/gp/help/seller/at-a-glance.html/ref=dp_merchant_link?seller=A26A15XBM7LSG2" tooltip="https://www.amazon.com/gp/help/seller/at-a-glance.html/ref=dp_merchant_link?seller=A26A15XBM7LSG2"/>
    <hyperlink ref="AB45" r:id="rId79" display="https://www.amazon.com/dp/B0CY4FG3GN?psc=1" tooltip="https://www.amazon.com/dp/B0CY4FG3GN?psc=1"/>
    <hyperlink ref="AC45" r:id="rId3" display="Patio, Lawn &amp; Garden:Gardening &amp; Lawn Care:Pots, Planters &amp; Container Accessories:Plant Container Accessories:Stands" tooltip="https://www.amazon.com/b?node=15383751"/>
    <hyperlink ref="AD45" r:id="rId4" display="Patio, Lawn &amp; Garden"/>
    <hyperlink ref="BK45" r:id="rId80" display="https://www.amazon.com/gp/help/seller/at-a-glance.html/ref=dp_merchant_link?seller=ACPL3DNKZAJPG" tooltip="https://www.amazon.com/gp/help/seller/at-a-glance.html/ref=dp_merchant_link?seller=ACPL3DNKZAJPG"/>
    <hyperlink ref="AB44" r:id="rId81" display="https://www.amazon.com/dp/B0C8MTFKFV?psc=1" tooltip="https://www.amazon.com/dp/B0C8MTFKFV?psc=1"/>
    <hyperlink ref="AC44" r:id="rId3" display="Patio, Lawn &amp; Garden:Gardening &amp; Lawn Care:Pots, Planters &amp; Container Accessories:Plant Container Accessories:Stands" tooltip="https://www.amazon.com/b?node=15383751"/>
    <hyperlink ref="AD44" r:id="rId4" display="Patio, Lawn &amp; Garden"/>
    <hyperlink ref="BK44" r:id="rId75" display="https://www.amazon.com/gp/help/seller/at-a-glance.html/ref=dp_merchant_link?seller=AKCP0FBVVPTL3" tooltip="https://www.amazon.com/gp/help/seller/at-a-glance.html/ref=dp_merchant_link?seller=AKCP0FBVVPTL3"/>
    <hyperlink ref="AB28" r:id="rId82" display="https://www.amazon.com/dp/B09TK3FPG6?psc=1" tooltip="https://www.amazon.com/dp/B09TK3FPG6?psc=1"/>
    <hyperlink ref="AC28" r:id="rId7" display="Patio, Lawn &amp; Garden:Gardening &amp; Lawn Care:Greenhouses &amp; Plant Germination Equipment:Lighting:Growing Lamps" tooltip="https://www.amazon.com/b?node=14252941"/>
    <hyperlink ref="AD28" r:id="rId4" display="Patio, Lawn &amp; Garden"/>
    <hyperlink ref="BK28" r:id="rId10" display="https://www.amazon.com/gp/help/seller/at-a-glance.html/ref=dp_merchant_link?seller=A255MUU4S5MLO1" tooltip="https://www.amazon.com/gp/help/seller/at-a-glance.html/ref=dp_merchant_link?seller=A255MUU4S5MLO1"/>
    <hyperlink ref="AB11" r:id="rId83" display="https://www.amazon.com/dp/B0D1KDVYS8?psc=1" tooltip="https://www.amazon.com/dp/B0D1KDVYS8?psc=1"/>
    <hyperlink ref="AC11" r:id="rId3" display="Patio, Lawn &amp; Garden:Gardening &amp; Lawn Care:Pots, Planters &amp; Container Accessories:Plant Container Accessories:Stands" tooltip="https://www.amazon.com/b?node=15383751"/>
    <hyperlink ref="AD11" r:id="rId4" display="Patio, Lawn &amp; Garden"/>
    <hyperlink ref="BK11" r:id="rId84" display="https://www.amazon.com/gp/help/seller/at-a-glance.html/ref=dp_merchant_link?seller=A1JCGG7MRGPTE0" tooltip="https://www.amazon.com/gp/help/seller/at-a-glance.html/ref=dp_merchant_link?seller=A1JCGG7MRGPTE0"/>
    <hyperlink ref="AB5" r:id="rId85" display="https://www.amazon.com/dp/B0CRTNNC85?psc=1" tooltip="https://www.amazon.com/dp/B0CRTNNC85?psc=1"/>
    <hyperlink ref="AC5" r:id="rId3" display="Patio, Lawn &amp; Garden:Gardening &amp; Lawn Care:Pots, Planters &amp; Container Accessories:Plant Container Accessories:Stands" tooltip="https://www.amazon.com/b?node=15383751"/>
    <hyperlink ref="AD5" r:id="rId4" display="Patio, Lawn &amp; Garden"/>
    <hyperlink ref="BK5" r:id="rId84" display="https://www.amazon.com/gp/help/seller/at-a-glance.html/ref=dp_merchant_link?seller=A1JCGG7MRGPTE0" tooltip="https://www.amazon.com/gp/help/seller/at-a-glance.html/ref=dp_merchant_link?seller=A1JCGG7MRGPTE0"/>
    <hyperlink ref="AB59" r:id="rId86" display="https://www.amazon.com/dp/B0CNWFV49Z?psc=1" tooltip="https://www.amazon.com/dp/B0CNWFV49Z?psc=1"/>
    <hyperlink ref="AC59" r:id="rId3" display="Patio, Lawn &amp; Garden:Gardening &amp; Lawn Care:Pots, Planters &amp; Container Accessories:Plant Container Accessories:Stands" tooltip="https://www.amazon.com/b?node=15383751"/>
    <hyperlink ref="AD59" r:id="rId4" display="Patio, Lawn &amp; Garden"/>
    <hyperlink ref="BK59" r:id="rId87" display="https://www.amazon.com/gp/help/seller/at-a-glance.html/ref=dp_merchant_link?seller=A1N6MMSXRUZGXH" tooltip="https://www.amazon.com/gp/help/seller/at-a-glance.html/ref=dp_merchant_link?seller=A1N6MMSXRUZGXH"/>
    <hyperlink ref="AB55" r:id="rId88" display="https://www.amazon.com/dp/B0CBQ6KFZV?psc=1" tooltip="https://www.amazon.com/dp/B0CBQ6KFZV?psc=1"/>
    <hyperlink ref="AC55" r:id="rId3" display="Patio, Lawn &amp; Garden:Gardening &amp; Lawn Care:Pots, Planters &amp; Container Accessories:Plant Container Accessories:Stands" tooltip="https://www.amazon.com/b?node=15383751"/>
    <hyperlink ref="AD55" r:id="rId4" display="Patio, Lawn &amp; Garden"/>
    <hyperlink ref="BK55" r:id="rId14" display="https://www.amazon.com/gp/help/seller/at-a-glance.html/ref=dp_merchant_link?seller=A31757WX0C1IRJ" tooltip="https://www.amazon.com/gp/help/seller/at-a-glance.html/ref=dp_merchant_link?seller=A31757WX0C1IRJ"/>
    <hyperlink ref="AB51" r:id="rId89" display="https://www.amazon.com/dp/B0CHRP4R4G?psc=1" tooltip="https://www.amazon.com/dp/B0CHRP4R4G?psc=1"/>
    <hyperlink ref="AC51" r:id="rId3" display="Patio, Lawn &amp; Garden:Gardening &amp; Lawn Care:Pots, Planters &amp; Container Accessories:Plant Container Accessories:Stands" tooltip="https://www.amazon.com/b?node=15383751"/>
    <hyperlink ref="AD51" r:id="rId4" display="Patio, Lawn &amp; Garden"/>
    <hyperlink ref="BK51" r:id="rId14" display="https://www.amazon.com/gp/help/seller/at-a-glance.html/ref=dp_merchant_link?seller=A31757WX0C1IRJ" tooltip="https://www.amazon.com/gp/help/seller/at-a-glance.html/ref=dp_merchant_link?seller=A31757WX0C1IRJ"/>
    <hyperlink ref="AB48" r:id="rId90" display="https://www.amazon.com/dp/B0BR9VBXHH?psc=1" tooltip="https://www.amazon.com/dp/B0BR9VBXHH?psc=1"/>
    <hyperlink ref="AC48" r:id="rId7" display="Patio, Lawn &amp; Garden:Gardening &amp; Lawn Care:Greenhouses &amp; Plant Germination Equipment:Lighting:Growing Lamps" tooltip="https://www.amazon.com/b?node=14252941"/>
    <hyperlink ref="AD48" r:id="rId4" display="Patio, Lawn &amp; Garden"/>
    <hyperlink ref="BK48" r:id="rId10" display="https://www.amazon.com/gp/help/seller/at-a-glance.html/ref=dp_merchant_link?seller=A255MUU4S5MLO1" tooltip="https://www.amazon.com/gp/help/seller/at-a-glance.html/ref=dp_merchant_link?seller=A255MUU4S5MLO1"/>
    <hyperlink ref="AB63" r:id="rId91" display="https://www.amazon.com/dp/B0BV9PJDL4?psc=1" tooltip="https://www.amazon.com/dp/B0BV9PJDL4?psc=1"/>
    <hyperlink ref="AC63" r:id="rId3" display="Patio, Lawn &amp; Garden:Gardening &amp; Lawn Care:Pots, Planters &amp; Container Accessories:Plant Container Accessories:Stands" tooltip="https://www.amazon.com/b?node=15383751"/>
    <hyperlink ref="AD63" r:id="rId4" display="Patio, Lawn &amp; Garden"/>
    <hyperlink ref="BK63" r:id="rId92" display="https://www.amazon.com/gp/help/seller/at-a-glance.html/ref=dp_merchant_link?seller=AOMAW50LY9II4" tooltip="https://www.amazon.com/gp/help/seller/at-a-glance.html/ref=dp_merchant_link?seller=AOMAW50LY9II4"/>
    <hyperlink ref="AB56" r:id="rId93" display="https://www.amazon.com/dp/B0C778DMC7?psc=1" tooltip="https://www.amazon.com/dp/B0C778DMC7?psc=1"/>
    <hyperlink ref="AC56" r:id="rId3" display="Patio, Lawn &amp; Garden:Gardening &amp; Lawn Care:Pots, Planters &amp; Container Accessories:Plant Container Accessories:Stands" tooltip="https://www.amazon.com/b?node=15383751"/>
    <hyperlink ref="AD56" r:id="rId4" display="Patio, Lawn &amp; Garden"/>
    <hyperlink ref="BK56" r:id="rId40" display="https://www.amazon.com/gp/help/seller/at-a-glance.html/ref=dp_merchant_link?seller=A17N8TYS0YK93Z" tooltip="https://www.amazon.com/gp/help/seller/at-a-glance.html/ref=dp_merchant_link?seller=A17N8TYS0YK93Z"/>
  </hyperlinks>
  <pageMargins left="0.75" right="0.75" top="1" bottom="1" header="0.5" footer="0.5"/>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N31"/>
  <sheetViews>
    <sheetView topLeftCell="F1" workbookViewId="0">
      <selection activeCell="U13" sqref="U13"/>
    </sheetView>
  </sheetViews>
  <sheetFormatPr defaultColWidth="9" defaultRowHeight="13.5"/>
  <cols>
    <col min="1" max="1" width="9" style="100"/>
    <col min="20" max="20" width="12.625"/>
    <col min="22" max="23" width="12.625"/>
    <col min="24" max="24" width="9.375" customWidth="1"/>
    <col min="25" max="25" width="10" customWidth="1"/>
  </cols>
  <sheetData>
    <row r="1" s="95" customFormat="1" spans="1:32">
      <c r="A1" s="101"/>
      <c r="B1" s="102" t="s">
        <v>1028</v>
      </c>
      <c r="C1" s="102" t="s">
        <v>1029</v>
      </c>
      <c r="D1" s="103" t="s">
        <v>1030</v>
      </c>
      <c r="E1" s="103" t="s">
        <v>1031</v>
      </c>
      <c r="F1" s="103" t="s">
        <v>1032</v>
      </c>
      <c r="G1" s="103" t="s">
        <v>1033</v>
      </c>
      <c r="H1" s="103" t="s">
        <v>1034</v>
      </c>
      <c r="I1" s="103"/>
      <c r="J1" s="103"/>
      <c r="K1" s="130" t="s">
        <v>1035</v>
      </c>
      <c r="L1" s="130"/>
      <c r="M1" s="130"/>
      <c r="N1" s="130"/>
      <c r="O1" s="130"/>
      <c r="P1" s="130"/>
      <c r="Q1" s="130"/>
      <c r="R1" s="130"/>
      <c r="S1" s="130"/>
      <c r="T1" s="130"/>
      <c r="U1" s="130"/>
      <c r="V1" s="130"/>
      <c r="W1" s="130"/>
      <c r="X1" s="130"/>
      <c r="Y1" s="130"/>
      <c r="Z1" s="130"/>
      <c r="AA1" s="153"/>
      <c r="AB1" s="153"/>
      <c r="AC1" s="106"/>
      <c r="AD1" s="154"/>
      <c r="AE1" s="154"/>
      <c r="AF1" s="154"/>
    </row>
    <row r="2" s="95" customFormat="1" ht="14.25" spans="1:32">
      <c r="A2" s="101"/>
      <c r="B2" s="104" t="s">
        <v>1036</v>
      </c>
      <c r="C2" s="105">
        <v>7</v>
      </c>
      <c r="D2" s="106">
        <v>6.5</v>
      </c>
      <c r="E2" s="106">
        <v>8.3</v>
      </c>
      <c r="F2" s="107">
        <v>0.0514</v>
      </c>
      <c r="G2" s="108">
        <v>5</v>
      </c>
      <c r="H2" s="107">
        <v>4.5</v>
      </c>
      <c r="I2" s="106"/>
      <c r="J2" s="106"/>
      <c r="K2" s="130"/>
      <c r="L2" s="130"/>
      <c r="M2" s="130"/>
      <c r="N2" s="130"/>
      <c r="O2" s="130"/>
      <c r="P2" s="130"/>
      <c r="Q2" s="130"/>
      <c r="R2" s="130"/>
      <c r="S2" s="130"/>
      <c r="T2" s="130"/>
      <c r="U2" s="130"/>
      <c r="V2" s="130"/>
      <c r="W2" s="130"/>
      <c r="X2" s="130"/>
      <c r="Y2" s="130"/>
      <c r="Z2" s="130"/>
      <c r="AA2" s="155"/>
      <c r="AB2" s="155"/>
      <c r="AC2" s="155"/>
      <c r="AD2" s="156"/>
      <c r="AE2" s="156"/>
      <c r="AF2" s="156"/>
    </row>
    <row r="3" s="95" customFormat="1" spans="1:32">
      <c r="A3" s="101"/>
      <c r="B3" s="109" t="s">
        <v>1037</v>
      </c>
      <c r="C3" s="110"/>
      <c r="D3" s="110" t="s">
        <v>1038</v>
      </c>
      <c r="E3" s="110" t="s">
        <v>1038</v>
      </c>
      <c r="F3" s="110" t="s">
        <v>1038</v>
      </c>
      <c r="G3" s="110" t="s">
        <v>1038</v>
      </c>
      <c r="H3" s="110" t="s">
        <v>1038</v>
      </c>
      <c r="I3" s="109" t="s">
        <v>1037</v>
      </c>
      <c r="J3" s="109" t="s">
        <v>1038</v>
      </c>
      <c r="K3" s="110" t="s">
        <v>1039</v>
      </c>
      <c r="L3" s="110" t="s">
        <v>1039</v>
      </c>
      <c r="M3" s="110" t="s">
        <v>1039</v>
      </c>
      <c r="N3" s="110" t="s">
        <v>1039</v>
      </c>
      <c r="O3" s="131"/>
      <c r="P3" s="131"/>
      <c r="Q3" s="110" t="s">
        <v>1040</v>
      </c>
      <c r="R3" s="110" t="s">
        <v>1040</v>
      </c>
      <c r="S3" s="110" t="s">
        <v>1040</v>
      </c>
      <c r="T3" s="138" t="s">
        <v>1041</v>
      </c>
      <c r="U3" s="139" t="s">
        <v>1041</v>
      </c>
      <c r="V3" s="138" t="s">
        <v>1041</v>
      </c>
      <c r="W3" s="140"/>
      <c r="X3" s="141" t="s">
        <v>1037</v>
      </c>
      <c r="Y3" s="141" t="s">
        <v>1037</v>
      </c>
      <c r="Z3" s="141" t="s">
        <v>1038</v>
      </c>
      <c r="AA3" s="110" t="s">
        <v>1039</v>
      </c>
      <c r="AB3" s="110"/>
      <c r="AC3" s="104"/>
      <c r="AD3" s="154"/>
      <c r="AE3" s="154"/>
      <c r="AF3" s="154"/>
    </row>
    <row r="4" s="95" customFormat="1" spans="1:32">
      <c r="A4" s="101"/>
      <c r="B4" s="111" t="s">
        <v>1042</v>
      </c>
      <c r="C4" s="112" t="s">
        <v>1043</v>
      </c>
      <c r="D4" s="112" t="s">
        <v>1043</v>
      </c>
      <c r="E4" s="111" t="s">
        <v>1042</v>
      </c>
      <c r="F4" s="111" t="s">
        <v>1042</v>
      </c>
      <c r="G4" s="113"/>
      <c r="H4" s="113" t="s">
        <v>1044</v>
      </c>
      <c r="I4" s="113" t="s">
        <v>1044</v>
      </c>
      <c r="J4" s="132" t="s">
        <v>1045</v>
      </c>
      <c r="K4" s="112" t="s">
        <v>1044</v>
      </c>
      <c r="L4" s="111" t="s">
        <v>1042</v>
      </c>
      <c r="M4" s="112" t="s">
        <v>1044</v>
      </c>
      <c r="N4" s="112" t="s">
        <v>1044</v>
      </c>
      <c r="O4" s="112" t="s">
        <v>1044</v>
      </c>
      <c r="P4" s="112" t="s">
        <v>1044</v>
      </c>
      <c r="Q4" s="113" t="s">
        <v>1044</v>
      </c>
      <c r="R4" s="113" t="s">
        <v>1044</v>
      </c>
      <c r="S4" s="113" t="s">
        <v>1044</v>
      </c>
      <c r="T4" s="113" t="s">
        <v>1044</v>
      </c>
      <c r="U4" s="111" t="s">
        <v>1042</v>
      </c>
      <c r="V4" s="111" t="s">
        <v>1042</v>
      </c>
      <c r="W4" s="113" t="s">
        <v>1043</v>
      </c>
      <c r="X4" s="111" t="s">
        <v>1042</v>
      </c>
      <c r="Y4" s="111" t="s">
        <v>1042</v>
      </c>
      <c r="Z4" s="111" t="s">
        <v>1042</v>
      </c>
      <c r="AA4" s="111" t="s">
        <v>1042</v>
      </c>
      <c r="AB4" s="111"/>
      <c r="AC4" s="157"/>
      <c r="AD4" s="158"/>
      <c r="AE4" s="158"/>
      <c r="AF4" s="158"/>
    </row>
    <row r="5" s="95" customFormat="1" spans="1:32">
      <c r="A5" s="101"/>
      <c r="B5" s="114" t="s">
        <v>1028</v>
      </c>
      <c r="C5" s="114" t="s">
        <v>1046</v>
      </c>
      <c r="D5" s="114" t="s">
        <v>1047</v>
      </c>
      <c r="E5" s="114" t="s">
        <v>1048</v>
      </c>
      <c r="F5" s="114" t="s">
        <v>1049</v>
      </c>
      <c r="G5" s="114" t="s">
        <v>1050</v>
      </c>
      <c r="H5" s="114" t="s">
        <v>1051</v>
      </c>
      <c r="I5" s="114" t="s">
        <v>1052</v>
      </c>
      <c r="J5" s="114" t="s">
        <v>1053</v>
      </c>
      <c r="K5" s="114" t="s">
        <v>1054</v>
      </c>
      <c r="L5" s="114" t="s">
        <v>1055</v>
      </c>
      <c r="M5" s="114" t="s">
        <v>1056</v>
      </c>
      <c r="N5" s="114" t="s">
        <v>1057</v>
      </c>
      <c r="O5" s="133" t="s">
        <v>1058</v>
      </c>
      <c r="P5" s="133" t="s">
        <v>1059</v>
      </c>
      <c r="Q5" s="114" t="s">
        <v>1060</v>
      </c>
      <c r="R5" s="114" t="s">
        <v>1061</v>
      </c>
      <c r="S5" s="114" t="s">
        <v>1062</v>
      </c>
      <c r="T5" s="114" t="s">
        <v>1063</v>
      </c>
      <c r="U5" s="114" t="s">
        <v>1064</v>
      </c>
      <c r="V5" s="114" t="s">
        <v>1065</v>
      </c>
      <c r="W5" s="114" t="s">
        <v>1066</v>
      </c>
      <c r="X5" s="114" t="s">
        <v>1067</v>
      </c>
      <c r="Y5" s="114" t="s">
        <v>1068</v>
      </c>
      <c r="Z5" s="114" t="s">
        <v>1069</v>
      </c>
      <c r="AA5" s="114" t="s">
        <v>1070</v>
      </c>
      <c r="AB5" s="159" t="s">
        <v>1071</v>
      </c>
      <c r="AC5" s="160" t="s">
        <v>1072</v>
      </c>
      <c r="AD5" s="154" t="s">
        <v>1073</v>
      </c>
      <c r="AE5" s="154" t="s">
        <v>1074</v>
      </c>
      <c r="AF5" s="154" t="s">
        <v>1074</v>
      </c>
    </row>
    <row r="6" s="95" customFormat="1" spans="1:32">
      <c r="A6" s="115" t="s">
        <v>1075</v>
      </c>
      <c r="B6" s="116">
        <f>IF(C6="US",$C$2,IF(C6="UK",$E$2,IF(C6="JP",$F$2,IF(C6="IN",$J$2,IF(C6="AU",$I$2,IF(C6="CA",$H$2,$D$2))))))</f>
        <v>7</v>
      </c>
      <c r="C6" s="117" t="s">
        <v>353</v>
      </c>
      <c r="D6" s="117" t="s">
        <v>322</v>
      </c>
      <c r="E6" s="118">
        <f>IF(D6="有",(I6/B6+J6+Y6/B6)/(0.99999-K6-L6-M6-N6),(I6/B6+J6+Y6/B6)/(0.99999-K6-M6-N6))</f>
        <v>77.5045168766434</v>
      </c>
      <c r="F6" s="118">
        <f>IF(D6="有",(I6/B6+J6+Y6/B6)/(0.8-K6-L6-M6-N6-O6-P6),(I6/B6+J6+Y6/B6)/(0.8-K6-M6-N6-O6-P6))</f>
        <v>121.817865832464</v>
      </c>
      <c r="G6" s="95">
        <v>119.9</v>
      </c>
      <c r="H6" s="118">
        <v>119.99</v>
      </c>
      <c r="I6" s="118">
        <v>165</v>
      </c>
      <c r="J6" s="118">
        <v>17.41</v>
      </c>
      <c r="K6" s="134">
        <v>0.15</v>
      </c>
      <c r="L6" s="134">
        <f>IF(D6="有",IF(C6="UK",20%,IF(C6="US",0%,20%)),0)</f>
        <v>0</v>
      </c>
      <c r="M6" s="134">
        <v>0.054</v>
      </c>
      <c r="N6" s="134">
        <v>0.15</v>
      </c>
      <c r="O6" s="135">
        <v>0.015</v>
      </c>
      <c r="P6" s="134">
        <v>0.02</v>
      </c>
      <c r="Q6" s="142">
        <v>137</v>
      </c>
      <c r="R6" s="142">
        <v>60</v>
      </c>
      <c r="S6" s="142">
        <v>7</v>
      </c>
      <c r="T6" s="143">
        <v>10.6</v>
      </c>
      <c r="U6" s="144">
        <f>S6*R6*Q6/6000</f>
        <v>9.59</v>
      </c>
      <c r="V6" s="145">
        <f>MAX(T6:U6)</f>
        <v>10.6</v>
      </c>
      <c r="W6" s="145" t="s">
        <v>1076</v>
      </c>
      <c r="X6" s="145">
        <v>6</v>
      </c>
      <c r="Y6" s="145">
        <f>X6*V6</f>
        <v>63.6</v>
      </c>
      <c r="Z6" s="161">
        <f>H6-SUM(K6:P6)*H6-J6-I6/B6-Y6/B6</f>
        <v>23.2467471428571</v>
      </c>
      <c r="AA6" s="162">
        <f t="shared" ref="AA6:AA9" si="0">Z6/H6</f>
        <v>0.193739037776958</v>
      </c>
      <c r="AB6" s="161">
        <f>IF(W6="海运",4,IF(W6="空运普货",2,IF(W6="空运带电",2,3)))</f>
        <v>4</v>
      </c>
      <c r="AC6" s="163">
        <f>Z6/(I6+Y6)/AB6</f>
        <v>0.0254229518185227</v>
      </c>
      <c r="AD6" s="164">
        <f>Z6*$D$2/(I6+Y6)</f>
        <v>0.66099674728159</v>
      </c>
      <c r="AE6" s="164">
        <f>I6/(H6*$D$2)</f>
        <v>0.211556091212729</v>
      </c>
      <c r="AF6" s="164">
        <f>J6/(I6*$D$2)</f>
        <v>0.0162331002331002</v>
      </c>
    </row>
    <row r="7" s="96" customFormat="1" ht="74" customHeight="1" spans="9:25">
      <c r="I7" s="96" t="s">
        <v>1077</v>
      </c>
      <c r="V7" s="96">
        <f>1.37*0.6*0.07</f>
        <v>0.05754</v>
      </c>
      <c r="W7" s="146">
        <f>76.3/V7</f>
        <v>1326.03406326034</v>
      </c>
      <c r="X7" s="96" t="s">
        <v>1078</v>
      </c>
      <c r="Y7" s="165">
        <f>6400/W7*7</f>
        <v>33.7849541284404</v>
      </c>
    </row>
    <row r="8" s="95" customFormat="1" spans="1:32">
      <c r="A8" s="115" t="s">
        <v>1079</v>
      </c>
      <c r="B8" s="116">
        <f>IF(C8="US",$C$2,IF(C8="UK",$E$2,IF(C8="JP",$F$2,IF(C8="IN",$J$2,IF(C8="AU",$I$2,IF(C8="CA",$H$2,$D$2))))))</f>
        <v>7</v>
      </c>
      <c r="C8" s="117" t="s">
        <v>353</v>
      </c>
      <c r="D8" s="117" t="s">
        <v>322</v>
      </c>
      <c r="E8" s="118">
        <f>IF(D8="有",(I8/B8+J8+Y8/B8)/(0.99999-K8-L8-M8-N8),(I8/B8+J8+Y8/B8)/(0.99999-K8-M8-N8))</f>
        <v>77.4890367608521</v>
      </c>
      <c r="F8" s="118">
        <f>IF(D8="有",(I8/B8+J8+Y8/B8)/(0.8-K8-L8-M8-N8-O8-P8),(I8/B8+J8+Y8/B8)/(0.8-K8-M8-N8-O8-P8))</f>
        <v>121.793534932221</v>
      </c>
      <c r="G8" s="95">
        <v>119.9</v>
      </c>
      <c r="H8" s="118">
        <v>119.9</v>
      </c>
      <c r="I8" s="118">
        <v>165</v>
      </c>
      <c r="J8" s="118">
        <v>17.4</v>
      </c>
      <c r="K8" s="134">
        <v>0.15</v>
      </c>
      <c r="L8" s="134">
        <f t="shared" ref="L8:L12" si="1">IF(D8="有",IF(C8="UK",20%,IF(C8="US",0%,20%)),0)</f>
        <v>0</v>
      </c>
      <c r="M8" s="134">
        <v>0.054</v>
      </c>
      <c r="N8" s="134">
        <v>0.15</v>
      </c>
      <c r="O8" s="135">
        <v>0.015</v>
      </c>
      <c r="P8" s="134">
        <v>0.02</v>
      </c>
      <c r="Q8" s="142">
        <v>130</v>
      </c>
      <c r="R8" s="142">
        <v>60</v>
      </c>
      <c r="S8" s="142">
        <v>7</v>
      </c>
      <c r="T8" s="143">
        <v>10.6</v>
      </c>
      <c r="U8" s="144">
        <f>S8*R8*Q8/6000</f>
        <v>9.1</v>
      </c>
      <c r="V8" s="145">
        <v>10.6</v>
      </c>
      <c r="W8" s="145" t="s">
        <v>1076</v>
      </c>
      <c r="X8" s="145">
        <v>6</v>
      </c>
      <c r="Y8" s="145">
        <f>X8*V8</f>
        <v>63.6</v>
      </c>
      <c r="Z8" s="161">
        <f>H8-SUM(K8:P8)*H8-J8-I8/B8-Y8/B8</f>
        <v>23.2017571428572</v>
      </c>
      <c r="AA8" s="162">
        <f t="shared" si="0"/>
        <v>0.193509233885381</v>
      </c>
      <c r="AB8" s="161">
        <f>IF(W8="海运",4,IF(W8="空运普货",2,IF(W8="空运带电",2,3)))</f>
        <v>4</v>
      </c>
      <c r="AC8" s="163">
        <f>Z8/(I8+Y8)/AB8</f>
        <v>0.0253737501562305</v>
      </c>
      <c r="AD8" s="164">
        <f>Z8*$D$2/(I8+Y8)</f>
        <v>0.659717504061993</v>
      </c>
      <c r="AE8" s="164">
        <f>I8/(H8*$D$2)</f>
        <v>0.211714890613973</v>
      </c>
      <c r="AF8" s="164">
        <f>J8/(I8*$D$2)</f>
        <v>0.0162237762237762</v>
      </c>
    </row>
    <row r="9" s="95" customFormat="1" spans="1:32">
      <c r="A9" s="115"/>
      <c r="B9" s="116">
        <f>IF(C9="US",$C$2,IF(C9="UK",$E$2,IF(C9="JP",$F$2,IF(C9="IN",$J$2,IF(C9="AU",$I$2,IF(C9="CA",$H$2,$D$2))))))</f>
        <v>7</v>
      </c>
      <c r="C9" s="117" t="s">
        <v>353</v>
      </c>
      <c r="D9" s="117" t="s">
        <v>322</v>
      </c>
      <c r="E9" s="118">
        <f>IF(D9="有",(I9/B9+J9+Y9/B9)/(0.99999-K9-L9-M9-N9),(I9/B9+J9+Y9/B9)/(0.99999-K9-M9-N9))</f>
        <v>77.4890367608521</v>
      </c>
      <c r="F9" s="118">
        <f>IF(D9="有",(I9/B9+J9+Y9/B9)/(0.8-K9-L9-M9-N9-O9-P9),(I9/B9+J9+Y9/B9)/(0.8-K9-M9-N9-O9-P9))</f>
        <v>121.793534932221</v>
      </c>
      <c r="G9" s="95">
        <v>119.9</v>
      </c>
      <c r="H9" s="118">
        <v>119.9</v>
      </c>
      <c r="I9" s="118">
        <v>165</v>
      </c>
      <c r="J9" s="118">
        <v>17.4</v>
      </c>
      <c r="K9" s="134">
        <v>0.15</v>
      </c>
      <c r="L9" s="134">
        <f t="shared" si="1"/>
        <v>0</v>
      </c>
      <c r="M9" s="134">
        <v>0.054</v>
      </c>
      <c r="N9" s="134">
        <v>0.15</v>
      </c>
      <c r="O9" s="135">
        <v>0.015</v>
      </c>
      <c r="P9" s="134">
        <v>0.02</v>
      </c>
      <c r="Q9" s="142">
        <v>130</v>
      </c>
      <c r="R9" s="142">
        <v>60</v>
      </c>
      <c r="S9" s="142">
        <v>7</v>
      </c>
      <c r="T9" s="143">
        <v>10.6</v>
      </c>
      <c r="U9" s="144">
        <f>S9*R9*Q9/6000</f>
        <v>9.1</v>
      </c>
      <c r="V9" s="145">
        <v>10.6</v>
      </c>
      <c r="W9" s="145" t="s">
        <v>1076</v>
      </c>
      <c r="X9" s="145">
        <v>6</v>
      </c>
      <c r="Y9" s="145">
        <f>X9*V9</f>
        <v>63.6</v>
      </c>
      <c r="Z9" s="161">
        <f>H9-SUM(K9:P9)*H9-J9-I9/B9-Y9/B9</f>
        <v>23.2017571428572</v>
      </c>
      <c r="AA9" s="162">
        <f t="shared" si="0"/>
        <v>0.193509233885381</v>
      </c>
      <c r="AB9" s="161">
        <f>IF(W9="海运",4,IF(W9="空运普货",2,IF(W9="空运带电",2,3)))</f>
        <v>4</v>
      </c>
      <c r="AC9" s="163">
        <f>Z9/(I9+Y9)/AB9</f>
        <v>0.0253737501562305</v>
      </c>
      <c r="AD9" s="164">
        <f>Z9*$D$2/(I9+Y9)</f>
        <v>0.659717504061993</v>
      </c>
      <c r="AE9" s="164">
        <f>I9/(H9*$D$2)</f>
        <v>0.211714890613973</v>
      </c>
      <c r="AF9" s="164">
        <f>J9/(I9*$D$2)</f>
        <v>0.0162237762237762</v>
      </c>
    </row>
    <row r="10" ht="62" customHeight="1" spans="9:26">
      <c r="I10" s="96" t="s">
        <v>1077</v>
      </c>
      <c r="V10" s="147">
        <f>1.3*0.6*0.07</f>
        <v>0.0546</v>
      </c>
      <c r="W10" s="148">
        <f>76.3/V10</f>
        <v>1397.4358974359</v>
      </c>
      <c r="X10" s="147"/>
      <c r="Y10" s="147">
        <f>6400/W10*7</f>
        <v>32.0587155963303</v>
      </c>
      <c r="Z10" s="147"/>
    </row>
    <row r="11" s="95" customFormat="1" spans="1:32">
      <c r="A11" s="115" t="s">
        <v>1080</v>
      </c>
      <c r="B11" s="116">
        <f>IF(C11="US",$C$2,IF(C11="UK",$E$2,IF(C11="JP",$F$2,IF(C11="IN",$J$2,IF(C11="AU",$I$2,IF(C11="CA",$H$2,$D$2))))))</f>
        <v>7</v>
      </c>
      <c r="C11" s="117" t="s">
        <v>353</v>
      </c>
      <c r="D11" s="117" t="s">
        <v>322</v>
      </c>
      <c r="E11" s="118">
        <f>IF(D11="有",(I11/B11+J11+Y11/B11)/(0.99999-K11-L11-M11-N11),(I11/B11+J11+Y11/B11)/(0.99999-K11-M11-N11))</f>
        <v>109.156930779557</v>
      </c>
      <c r="F11" s="118">
        <f>IF(D11="有",(I11/B11+J11+Y11/B11)/(0.8-K11-L11-M11-N11-O11-P11),(I11/B11+J11+Y11/B11)/(0.8-K11-M11-N11-O11-P11))</f>
        <v>171.567605144247</v>
      </c>
      <c r="G11" s="95">
        <v>159</v>
      </c>
      <c r="H11" s="118">
        <v>159</v>
      </c>
      <c r="I11" s="118">
        <v>228</v>
      </c>
      <c r="J11" s="118">
        <v>20.8</v>
      </c>
      <c r="K11" s="134">
        <v>0.15</v>
      </c>
      <c r="L11" s="134">
        <f t="shared" si="1"/>
        <v>0</v>
      </c>
      <c r="M11" s="134">
        <v>0.054</v>
      </c>
      <c r="N11" s="134">
        <v>0.15</v>
      </c>
      <c r="O11" s="135">
        <v>0.015</v>
      </c>
      <c r="P11" s="134">
        <v>0.02</v>
      </c>
      <c r="Q11" s="142">
        <v>110</v>
      </c>
      <c r="R11" s="142">
        <v>42</v>
      </c>
      <c r="S11" s="142">
        <v>12</v>
      </c>
      <c r="T11" s="143">
        <v>20</v>
      </c>
      <c r="U11" s="144">
        <f>S11*R11*Q11/6000</f>
        <v>9.24</v>
      </c>
      <c r="V11" s="145">
        <f>MAX(T11:U11)</f>
        <v>20</v>
      </c>
      <c r="W11" s="145" t="s">
        <v>1076</v>
      </c>
      <c r="X11" s="145">
        <v>6</v>
      </c>
      <c r="Y11" s="145">
        <f>X11*V11</f>
        <v>120</v>
      </c>
      <c r="Z11" s="161">
        <f>H11-SUM(K11:P11)*H11-J11-I11/B11-Y11/B11</f>
        <v>26.6347142857143</v>
      </c>
      <c r="AA11" s="162">
        <f>Z11/H11</f>
        <v>0.167513926325247</v>
      </c>
      <c r="AB11" s="161">
        <f>IF(W11="海运",4,IF(W11="空运普货",2,IF(W11="空运带电",2,3)))</f>
        <v>4</v>
      </c>
      <c r="AC11" s="163">
        <f>Z11/(I11+Y11)/AB11</f>
        <v>0.0191341338259442</v>
      </c>
      <c r="AD11" s="164">
        <f>Z11*$D$2/(I11+Y11)</f>
        <v>0.497487479474549</v>
      </c>
      <c r="AE11" s="164">
        <f>I11/(H11*$D$2)</f>
        <v>0.220609579100145</v>
      </c>
      <c r="AF11" s="164">
        <f>J11/(I11*$D$2)</f>
        <v>0.0140350877192982</v>
      </c>
    </row>
    <row r="12" s="95" customFormat="1" spans="1:32">
      <c r="A12" s="115"/>
      <c r="B12" s="116">
        <f>IF(C12="US",$C$2,IF(C12="UK",$E$2,IF(C12="JP",$F$2,IF(C12="IN",$J$2,IF(C12="AU",$I$2,IF(C12="CA",$H$2,$D$2))))))</f>
        <v>7</v>
      </c>
      <c r="C12" s="117" t="s">
        <v>353</v>
      </c>
      <c r="D12" s="117" t="s">
        <v>322</v>
      </c>
      <c r="E12" s="118">
        <f>IF(D12="有",(I12/B12+J12+Y12/B12)/(0.99999-K12-L12-M12-N12),(I12/B12+J12+Y12/B12)/(0.99999-K12-M12-N12))</f>
        <v>109.156930779557</v>
      </c>
      <c r="F12" s="118">
        <f>IF(D12="有",(I12/B12+J12+Y12/B12)/(0.8-K12-L12-M12-N12-O12-P12),(I12/B12+J12+Y12/B12)/(0.8-K12-M12-N12-O12-P12))</f>
        <v>171.567605144247</v>
      </c>
      <c r="G12" s="95">
        <v>159</v>
      </c>
      <c r="H12" s="118">
        <v>159</v>
      </c>
      <c r="I12" s="118">
        <v>228</v>
      </c>
      <c r="J12" s="118">
        <v>20.8</v>
      </c>
      <c r="K12" s="134">
        <v>0.15</v>
      </c>
      <c r="L12" s="134">
        <f t="shared" si="1"/>
        <v>0</v>
      </c>
      <c r="M12" s="134">
        <v>0.054</v>
      </c>
      <c r="N12" s="134">
        <v>0.15</v>
      </c>
      <c r="O12" s="135">
        <v>0.015</v>
      </c>
      <c r="P12" s="134">
        <v>0.02</v>
      </c>
      <c r="Q12" s="142">
        <v>110</v>
      </c>
      <c r="R12" s="142">
        <v>42</v>
      </c>
      <c r="S12" s="142">
        <v>12</v>
      </c>
      <c r="T12" s="143">
        <v>20</v>
      </c>
      <c r="U12" s="144">
        <f>S12*R12*Q12/6000</f>
        <v>9.24</v>
      </c>
      <c r="V12" s="145">
        <f>MAX(T12:U12)</f>
        <v>20</v>
      </c>
      <c r="W12" s="145" t="s">
        <v>1076</v>
      </c>
      <c r="X12" s="145">
        <v>6</v>
      </c>
      <c r="Y12" s="145">
        <f>X12*V12</f>
        <v>120</v>
      </c>
      <c r="Z12" s="161">
        <f>H12-SUM(K12:P12)*H12-J12-I12/B12-Y12/B12</f>
        <v>26.6347142857143</v>
      </c>
      <c r="AA12" s="162">
        <f>Z12/H12</f>
        <v>0.167513926325247</v>
      </c>
      <c r="AB12" s="161">
        <f>IF(W12="海运",4,IF(W12="空运普货",2,IF(W12="空运带电",2,3)))</f>
        <v>4</v>
      </c>
      <c r="AC12" s="163">
        <f>Z12/(I12+Y12)/AB12</f>
        <v>0.0191341338259442</v>
      </c>
      <c r="AD12" s="164">
        <f>Z12*$D$2/(I12+Y12)</f>
        <v>0.497487479474549</v>
      </c>
      <c r="AE12" s="164">
        <f>I12/(H12*$D$2)</f>
        <v>0.220609579100145</v>
      </c>
      <c r="AF12" s="164">
        <f>J12/(I12*$D$2)</f>
        <v>0.0140350877192982</v>
      </c>
    </row>
    <row r="13" ht="97" customHeight="1" spans="9:25">
      <c r="I13" s="96" t="s">
        <v>1077</v>
      </c>
      <c r="V13" s="147">
        <f>1.1*0.42*0.12</f>
        <v>0.05544</v>
      </c>
      <c r="W13" s="148">
        <f>76.3/V13</f>
        <v>1376.26262626263</v>
      </c>
      <c r="X13" s="147"/>
      <c r="Y13" s="147">
        <f>6400/W13*7</f>
        <v>32.5519266055046</v>
      </c>
    </row>
    <row r="18" s="97" customFormat="1" ht="18.95" customHeight="1" spans="3:39">
      <c r="C18" s="119" t="s">
        <v>1044</v>
      </c>
      <c r="D18" s="120" t="s">
        <v>1043</v>
      </c>
      <c r="E18" s="120" t="s">
        <v>1043</v>
      </c>
      <c r="F18" s="119" t="s">
        <v>1044</v>
      </c>
      <c r="G18" s="121" t="s">
        <v>1042</v>
      </c>
      <c r="H18" s="121" t="s">
        <v>1042</v>
      </c>
      <c r="I18" s="121" t="s">
        <v>1042</v>
      </c>
      <c r="J18" s="121" t="s">
        <v>1042</v>
      </c>
      <c r="K18" s="121" t="s">
        <v>1042</v>
      </c>
      <c r="L18" s="121" t="s">
        <v>1042</v>
      </c>
      <c r="M18" s="121" t="s">
        <v>1042</v>
      </c>
      <c r="N18" s="136" t="s">
        <v>1044</v>
      </c>
      <c r="O18" s="121" t="s">
        <v>1042</v>
      </c>
      <c r="P18" s="121" t="s">
        <v>1042</v>
      </c>
      <c r="Q18" s="121" t="s">
        <v>1042</v>
      </c>
      <c r="R18" s="121" t="s">
        <v>1042</v>
      </c>
      <c r="S18" s="136" t="s">
        <v>1044</v>
      </c>
      <c r="T18" s="121" t="s">
        <v>1042</v>
      </c>
      <c r="U18" s="136" t="s">
        <v>1044</v>
      </c>
      <c r="V18" s="136" t="s">
        <v>1044</v>
      </c>
      <c r="W18" s="136" t="s">
        <v>1044</v>
      </c>
      <c r="X18" s="136" t="s">
        <v>1044</v>
      </c>
      <c r="Y18" s="136" t="s">
        <v>1044</v>
      </c>
      <c r="Z18" s="136" t="s">
        <v>1044</v>
      </c>
      <c r="AA18" s="136" t="s">
        <v>1044</v>
      </c>
      <c r="AB18" s="121" t="s">
        <v>1042</v>
      </c>
      <c r="AC18" s="121" t="s">
        <v>1042</v>
      </c>
      <c r="AD18" s="121" t="s">
        <v>1042</v>
      </c>
      <c r="AE18" s="136" t="s">
        <v>1044</v>
      </c>
      <c r="AF18" s="121" t="s">
        <v>1042</v>
      </c>
      <c r="AG18" s="121" t="s">
        <v>1042</v>
      </c>
      <c r="AH18" s="121" t="s">
        <v>1042</v>
      </c>
      <c r="AI18" s="121" t="s">
        <v>1042</v>
      </c>
      <c r="AJ18" s="121" t="s">
        <v>1042</v>
      </c>
      <c r="AK18" s="136" t="s">
        <v>1044</v>
      </c>
      <c r="AL18" s="121" t="s">
        <v>1042</v>
      </c>
      <c r="AM18" s="121" t="s">
        <v>1042</v>
      </c>
    </row>
    <row r="19" s="98" customFormat="1" ht="49.5" spans="1:39">
      <c r="A19" s="122" t="s">
        <v>1081</v>
      </c>
      <c r="B19" s="122" t="s">
        <v>1082</v>
      </c>
      <c r="C19" s="123" t="s">
        <v>1028</v>
      </c>
      <c r="D19" s="123" t="s">
        <v>1046</v>
      </c>
      <c r="E19" s="123" t="s">
        <v>1047</v>
      </c>
      <c r="F19" s="123" t="s">
        <v>1051</v>
      </c>
      <c r="G19" s="124" t="s">
        <v>1083</v>
      </c>
      <c r="H19" s="124" t="s">
        <v>1070</v>
      </c>
      <c r="I19" s="122" t="s">
        <v>1084</v>
      </c>
      <c r="J19" s="122" t="s">
        <v>1085</v>
      </c>
      <c r="K19" s="122" t="s">
        <v>1086</v>
      </c>
      <c r="L19" s="122" t="s">
        <v>1087</v>
      </c>
      <c r="M19" s="122" t="s">
        <v>1049</v>
      </c>
      <c r="N19" s="123" t="s">
        <v>1052</v>
      </c>
      <c r="O19" s="122" t="s">
        <v>1088</v>
      </c>
      <c r="P19" s="122" t="s">
        <v>1089</v>
      </c>
      <c r="Q19" s="123" t="s">
        <v>1090</v>
      </c>
      <c r="R19" s="122" t="s">
        <v>1091</v>
      </c>
      <c r="S19" s="124" t="s">
        <v>1054</v>
      </c>
      <c r="T19" s="123" t="s">
        <v>1055</v>
      </c>
      <c r="U19" s="122" t="s">
        <v>1092</v>
      </c>
      <c r="V19" s="123" t="s">
        <v>1093</v>
      </c>
      <c r="W19" s="149" t="s">
        <v>1094</v>
      </c>
      <c r="X19" s="123" t="s">
        <v>1095</v>
      </c>
      <c r="Y19" s="123" t="s">
        <v>1096</v>
      </c>
      <c r="Z19" s="123" t="s">
        <v>1097</v>
      </c>
      <c r="AA19" s="123" t="s">
        <v>1098</v>
      </c>
      <c r="AB19" s="123" t="s">
        <v>1099</v>
      </c>
      <c r="AC19" s="123" t="s">
        <v>1100</v>
      </c>
      <c r="AD19" s="123" t="s">
        <v>1101</v>
      </c>
      <c r="AE19" s="122" t="s">
        <v>1102</v>
      </c>
      <c r="AF19" s="122" t="s">
        <v>1103</v>
      </c>
      <c r="AG19" s="122" t="s">
        <v>1104</v>
      </c>
      <c r="AH19" s="122" t="s">
        <v>1105</v>
      </c>
      <c r="AI19" s="122" t="s">
        <v>1106</v>
      </c>
      <c r="AJ19" s="122" t="s">
        <v>1107</v>
      </c>
      <c r="AK19" s="122" t="s">
        <v>1108</v>
      </c>
      <c r="AL19" s="122" t="s">
        <v>1109</v>
      </c>
      <c r="AM19" s="122" t="s">
        <v>1110</v>
      </c>
    </row>
    <row r="20" s="99" customFormat="1" ht="33" customHeight="1" spans="1:39">
      <c r="A20" s="125" t="s">
        <v>1111</v>
      </c>
      <c r="B20" s="125">
        <v>119.99</v>
      </c>
      <c r="C20" s="125">
        <v>7</v>
      </c>
      <c r="D20" s="126" t="s">
        <v>353</v>
      </c>
      <c r="E20" s="126" t="str">
        <f t="shared" ref="E20:E26" si="2">IF(OR(D20="DE",D20="UK",D20="ES",D20="IT",D20="FR"),"有","无")</f>
        <v>无</v>
      </c>
      <c r="F20" s="127">
        <v>127.99</v>
      </c>
      <c r="G20" s="128">
        <f t="shared" ref="G20:G26" si="3">F20-SUM(S20:X20)*F20-Q20-N20/C20-AL20/C20</f>
        <v>13.5728185714286</v>
      </c>
      <c r="H20" s="129">
        <f t="shared" ref="H20:H26" si="4">G20/F20</f>
        <v>0.106045929927561</v>
      </c>
      <c r="I20" s="137">
        <f t="shared" ref="I20:I26" si="5">O20+AM20</f>
        <v>0.283057828178541</v>
      </c>
      <c r="J20" s="137">
        <f t="shared" ref="J20:J26" si="6">S20+R20</f>
        <v>0.421896241893898</v>
      </c>
      <c r="K20" s="137">
        <f t="shared" ref="K20:K26" si="7">G20*C20/P20</f>
        <v>0.374644045741325</v>
      </c>
      <c r="L20" s="127">
        <f t="shared" ref="L20:L26" si="8">IF(E20="有",(N20/C20+Q20+AL20/C20)/(0.99999-S20-T20-U20-V20),(N20/C20+Q20+AL20/C20)/(0.99999-S20-U20-V20))</f>
        <v>102.054011449261</v>
      </c>
      <c r="M20" s="127">
        <f t="shared" ref="M20:M26" si="9">IF(E20="有",(N20/C20+Q20+AL20/C20)/(0.8-S20-T20-U20-V20-W20-X20),(N20/C20+Q20+AL20/C20)/(0.8-S20-U20-V20-W20-X20))</f>
        <v>154.074992252866</v>
      </c>
      <c r="N20" s="127">
        <v>190</v>
      </c>
      <c r="O20" s="137">
        <f t="shared" ref="O20:O26" si="10">N20/C20/F20</f>
        <v>0.212070139408213</v>
      </c>
      <c r="P20" s="127">
        <f t="shared" ref="P20:P26" si="11">N20+AL20</f>
        <v>253.6</v>
      </c>
      <c r="Q20" s="126">
        <f t="shared" ref="Q20:Q26" si="12">IF(AJ20&lt;=1,"3.45",IF(AND(AJ20&gt;1,AJ20&lt;=2),"4.95",IF(AND(AJ20&gt;2,AJ20&lt;=3),"5.45",IF(AND(AJ20&gt;3,AJ20&lt;=4),"5.75",AJ20+(AJ20-4)*0.4))))</f>
        <v>34.8</v>
      </c>
      <c r="R20" s="150">
        <f t="shared" ref="R20:R26" si="13">Q20/F20</f>
        <v>0.271896241893898</v>
      </c>
      <c r="S20" s="151">
        <v>0.15</v>
      </c>
      <c r="T20" s="151">
        <f t="shared" ref="T20:T26" si="14">IF(E20="有",IF(OR(D20="ES",D20="DE",D20="UK",D20="IT",D20="FR"),20%,IF(D20="US",0%,2%)),0)</f>
        <v>0</v>
      </c>
      <c r="U20" s="152">
        <v>0.054</v>
      </c>
      <c r="V20" s="152">
        <v>0.1</v>
      </c>
      <c r="W20" s="129">
        <v>0.015</v>
      </c>
      <c r="X20" s="151">
        <v>0.02</v>
      </c>
      <c r="Y20" s="142">
        <v>137</v>
      </c>
      <c r="Z20" s="142">
        <v>60</v>
      </c>
      <c r="AA20" s="142">
        <v>7</v>
      </c>
      <c r="AB20" s="166">
        <f t="shared" ref="AB20:AD20" si="15">Y20*0.393700787402</f>
        <v>53.937007874074</v>
      </c>
      <c r="AC20" s="166">
        <f t="shared" si="15"/>
        <v>23.62204724412</v>
      </c>
      <c r="AD20" s="166">
        <f t="shared" si="15"/>
        <v>2.755905511814</v>
      </c>
      <c r="AE20" s="167">
        <v>10.6</v>
      </c>
      <c r="AF20" s="127">
        <f t="shared" ref="AF20:AF26" si="16">(Y20*Z20*AA20)/6000</f>
        <v>9.59</v>
      </c>
      <c r="AG20" s="168">
        <f t="shared" ref="AG20:AG26" si="17">MAX(AE20:AF20)</f>
        <v>10.6</v>
      </c>
      <c r="AH20" s="127">
        <f t="shared" ref="AH20:AH26" si="18">AE20*2.2046226</f>
        <v>23.36899956</v>
      </c>
      <c r="AI20" s="127">
        <f t="shared" ref="AI20:AI26" si="19">(AB20*AC20*AD20)/139</f>
        <v>25.2611959368509</v>
      </c>
      <c r="AJ20" s="127">
        <f t="shared" ref="AJ20:AJ26" si="20">ROUNDUP(MAX(AH20:AI20)+0.25,0)</f>
        <v>26</v>
      </c>
      <c r="AK20" s="168">
        <v>6</v>
      </c>
      <c r="AL20" s="168">
        <f t="shared" ref="AL20:AL26" si="21">AK20*AG20</f>
        <v>63.6</v>
      </c>
      <c r="AM20" s="137">
        <f t="shared" ref="AM20:AM26" si="22">AL20/C20/F20</f>
        <v>0.070987688770328</v>
      </c>
    </row>
    <row r="21" s="99" customFormat="1" ht="33" customHeight="1" spans="1:39">
      <c r="A21" s="125" t="s">
        <v>1112</v>
      </c>
      <c r="B21" s="125">
        <v>119.99</v>
      </c>
      <c r="C21" s="125">
        <v>7</v>
      </c>
      <c r="D21" s="126" t="s">
        <v>353</v>
      </c>
      <c r="E21" s="126" t="str">
        <f t="shared" si="2"/>
        <v>无</v>
      </c>
      <c r="F21" s="127">
        <v>127.99</v>
      </c>
      <c r="G21" s="128">
        <f t="shared" si="3"/>
        <v>13.5728185714286</v>
      </c>
      <c r="H21" s="129">
        <f t="shared" si="4"/>
        <v>0.106045929927561</v>
      </c>
      <c r="I21" s="137">
        <f t="shared" si="5"/>
        <v>0.283057828178541</v>
      </c>
      <c r="J21" s="137">
        <f t="shared" si="6"/>
        <v>0.421896241893898</v>
      </c>
      <c r="K21" s="137">
        <f t="shared" si="7"/>
        <v>0.374644045741325</v>
      </c>
      <c r="L21" s="127">
        <f t="shared" si="8"/>
        <v>102.054011449261</v>
      </c>
      <c r="M21" s="127">
        <f t="shared" si="9"/>
        <v>154.074992252866</v>
      </c>
      <c r="N21" s="127">
        <v>190</v>
      </c>
      <c r="O21" s="137">
        <f t="shared" si="10"/>
        <v>0.212070139408213</v>
      </c>
      <c r="P21" s="127">
        <f t="shared" si="11"/>
        <v>253.6</v>
      </c>
      <c r="Q21" s="126">
        <f t="shared" si="12"/>
        <v>34.8</v>
      </c>
      <c r="R21" s="150">
        <f t="shared" si="13"/>
        <v>0.271896241893898</v>
      </c>
      <c r="S21" s="151">
        <v>0.15</v>
      </c>
      <c r="T21" s="151">
        <f t="shared" si="14"/>
        <v>0</v>
      </c>
      <c r="U21" s="152">
        <v>0.054</v>
      </c>
      <c r="V21" s="152">
        <v>0.1</v>
      </c>
      <c r="W21" s="129">
        <v>0.015</v>
      </c>
      <c r="X21" s="151">
        <v>0.02</v>
      </c>
      <c r="Y21" s="142">
        <v>137</v>
      </c>
      <c r="Z21" s="142">
        <v>60</v>
      </c>
      <c r="AA21" s="142">
        <v>7</v>
      </c>
      <c r="AB21" s="166">
        <f t="shared" ref="AB21:AD21" si="23">Y21*0.393700787402</f>
        <v>53.937007874074</v>
      </c>
      <c r="AC21" s="166">
        <f t="shared" si="23"/>
        <v>23.62204724412</v>
      </c>
      <c r="AD21" s="166">
        <f t="shared" si="23"/>
        <v>2.755905511814</v>
      </c>
      <c r="AE21" s="167">
        <v>10.6</v>
      </c>
      <c r="AF21" s="127">
        <f t="shared" si="16"/>
        <v>9.59</v>
      </c>
      <c r="AG21" s="168">
        <f t="shared" si="17"/>
        <v>10.6</v>
      </c>
      <c r="AH21" s="127">
        <f t="shared" si="18"/>
        <v>23.36899956</v>
      </c>
      <c r="AI21" s="127">
        <f t="shared" si="19"/>
        <v>25.2611959368509</v>
      </c>
      <c r="AJ21" s="127">
        <f t="shared" si="20"/>
        <v>26</v>
      </c>
      <c r="AK21" s="168">
        <v>6</v>
      </c>
      <c r="AL21" s="168">
        <f t="shared" si="21"/>
        <v>63.6</v>
      </c>
      <c r="AM21" s="137">
        <f t="shared" si="22"/>
        <v>0.070987688770328</v>
      </c>
    </row>
    <row r="24" ht="49.5" spans="1:40">
      <c r="A24" s="122" t="s">
        <v>1081</v>
      </c>
      <c r="B24" s="122" t="s">
        <v>1082</v>
      </c>
      <c r="C24" s="123" t="s">
        <v>1028</v>
      </c>
      <c r="D24" s="123" t="s">
        <v>1046</v>
      </c>
      <c r="E24" s="123" t="s">
        <v>1047</v>
      </c>
      <c r="F24" s="123" t="s">
        <v>1051</v>
      </c>
      <c r="G24" s="124" t="s">
        <v>1083</v>
      </c>
      <c r="H24" s="124" t="s">
        <v>1070</v>
      </c>
      <c r="I24" s="122" t="s">
        <v>1084</v>
      </c>
      <c r="J24" s="122" t="s">
        <v>1085</v>
      </c>
      <c r="K24" s="122" t="s">
        <v>1086</v>
      </c>
      <c r="L24" s="122" t="s">
        <v>1087</v>
      </c>
      <c r="M24" s="122" t="s">
        <v>1049</v>
      </c>
      <c r="N24" s="123" t="s">
        <v>1052</v>
      </c>
      <c r="O24" s="122" t="s">
        <v>1088</v>
      </c>
      <c r="P24" s="122" t="s">
        <v>1089</v>
      </c>
      <c r="Q24" s="123" t="s">
        <v>1090</v>
      </c>
      <c r="R24" s="122" t="s">
        <v>1091</v>
      </c>
      <c r="S24" s="124" t="s">
        <v>1054</v>
      </c>
      <c r="T24" s="123" t="s">
        <v>1055</v>
      </c>
      <c r="U24" s="122" t="s">
        <v>1092</v>
      </c>
      <c r="V24" s="123" t="s">
        <v>1093</v>
      </c>
      <c r="W24" s="149" t="s">
        <v>1094</v>
      </c>
      <c r="X24" s="123" t="s">
        <v>1095</v>
      </c>
      <c r="Y24" s="123" t="s">
        <v>1096</v>
      </c>
      <c r="Z24" s="123" t="s">
        <v>1097</v>
      </c>
      <c r="AA24" s="123" t="s">
        <v>1098</v>
      </c>
      <c r="AB24" s="123" t="s">
        <v>1099</v>
      </c>
      <c r="AC24" s="123" t="s">
        <v>1100</v>
      </c>
      <c r="AD24" s="123" t="s">
        <v>1101</v>
      </c>
      <c r="AE24" s="122" t="s">
        <v>1102</v>
      </c>
      <c r="AF24" s="122" t="s">
        <v>1103</v>
      </c>
      <c r="AG24" s="122" t="s">
        <v>1104</v>
      </c>
      <c r="AH24" s="122" t="s">
        <v>1105</v>
      </c>
      <c r="AI24" s="122" t="s">
        <v>1106</v>
      </c>
      <c r="AJ24" s="122" t="s">
        <v>1107</v>
      </c>
      <c r="AK24" s="122" t="s">
        <v>1108</v>
      </c>
      <c r="AL24" s="122" t="s">
        <v>1109</v>
      </c>
      <c r="AM24" s="122" t="s">
        <v>1110</v>
      </c>
      <c r="AN24" s="98"/>
    </row>
    <row r="25" ht="16.5" spans="1:40">
      <c r="A25" s="125" t="s">
        <v>1111</v>
      </c>
      <c r="B25" s="125">
        <v>119.99</v>
      </c>
      <c r="C25" s="125">
        <v>7</v>
      </c>
      <c r="D25" s="126" t="s">
        <v>353</v>
      </c>
      <c r="E25" s="126" t="str">
        <f t="shared" si="2"/>
        <v>无</v>
      </c>
      <c r="F25" s="127">
        <v>127.99</v>
      </c>
      <c r="G25" s="128">
        <f t="shared" si="3"/>
        <v>18.1156757142857</v>
      </c>
      <c r="H25" s="129">
        <f t="shared" si="4"/>
        <v>0.141539774312725</v>
      </c>
      <c r="I25" s="137">
        <f t="shared" si="5"/>
        <v>0.258502338352327</v>
      </c>
      <c r="J25" s="137">
        <f t="shared" si="6"/>
        <v>0.410957887334948</v>
      </c>
      <c r="K25" s="137">
        <f t="shared" si="7"/>
        <v>0.547537694300518</v>
      </c>
      <c r="L25" s="127">
        <f t="shared" si="8"/>
        <v>95.5268240717744</v>
      </c>
      <c r="M25" s="127">
        <f t="shared" si="9"/>
        <v>144.220638363805</v>
      </c>
      <c r="N25" s="127">
        <v>168</v>
      </c>
      <c r="O25" s="137">
        <f t="shared" si="10"/>
        <v>0.187514649581999</v>
      </c>
      <c r="P25" s="127">
        <f t="shared" si="11"/>
        <v>231.6</v>
      </c>
      <c r="Q25" s="126">
        <f t="shared" si="12"/>
        <v>33.4</v>
      </c>
      <c r="R25" s="150">
        <f t="shared" si="13"/>
        <v>0.260957887334948</v>
      </c>
      <c r="S25" s="151">
        <v>0.15</v>
      </c>
      <c r="T25" s="151">
        <f t="shared" si="14"/>
        <v>0</v>
      </c>
      <c r="U25" s="152">
        <v>0.054</v>
      </c>
      <c r="V25" s="152">
        <v>0.1</v>
      </c>
      <c r="W25" s="129">
        <v>0.015</v>
      </c>
      <c r="X25" s="151">
        <v>0.02</v>
      </c>
      <c r="Y25" s="142">
        <v>130</v>
      </c>
      <c r="Z25" s="142">
        <v>60</v>
      </c>
      <c r="AA25" s="142">
        <v>7</v>
      </c>
      <c r="AB25" s="166">
        <f t="shared" ref="AB25:AD25" si="24">Y25*0.393700787402</f>
        <v>51.18110236226</v>
      </c>
      <c r="AC25" s="166">
        <f t="shared" si="24"/>
        <v>23.62204724412</v>
      </c>
      <c r="AD25" s="166">
        <f t="shared" si="24"/>
        <v>2.755905511814</v>
      </c>
      <c r="AE25" s="167">
        <v>10.6</v>
      </c>
      <c r="AF25" s="127">
        <f t="shared" si="16"/>
        <v>9.1</v>
      </c>
      <c r="AG25" s="168">
        <f t="shared" si="17"/>
        <v>10.6</v>
      </c>
      <c r="AH25" s="127">
        <f t="shared" si="18"/>
        <v>23.36899956</v>
      </c>
      <c r="AI25" s="127">
        <f t="shared" si="19"/>
        <v>23.9704778962818</v>
      </c>
      <c r="AJ25" s="127">
        <f t="shared" si="20"/>
        <v>25</v>
      </c>
      <c r="AK25" s="168">
        <v>6</v>
      </c>
      <c r="AL25" s="168">
        <f t="shared" si="21"/>
        <v>63.6</v>
      </c>
      <c r="AM25" s="137">
        <f t="shared" si="22"/>
        <v>0.070987688770328</v>
      </c>
      <c r="AN25" s="99"/>
    </row>
    <row r="26" ht="16.5" spans="1:40">
      <c r="A26" s="125" t="s">
        <v>1112</v>
      </c>
      <c r="B26" s="125">
        <v>119.99</v>
      </c>
      <c r="C26" s="125">
        <v>7</v>
      </c>
      <c r="D26" s="126" t="s">
        <v>353</v>
      </c>
      <c r="E26" s="126" t="str">
        <f t="shared" si="2"/>
        <v>无</v>
      </c>
      <c r="F26" s="127">
        <v>127.99</v>
      </c>
      <c r="G26" s="128">
        <f t="shared" si="3"/>
        <v>18.1156757142857</v>
      </c>
      <c r="H26" s="129">
        <f t="shared" si="4"/>
        <v>0.141539774312725</v>
      </c>
      <c r="I26" s="137">
        <f t="shared" si="5"/>
        <v>0.258502338352327</v>
      </c>
      <c r="J26" s="137">
        <f t="shared" si="6"/>
        <v>0.410957887334948</v>
      </c>
      <c r="K26" s="137">
        <f t="shared" si="7"/>
        <v>0.547537694300518</v>
      </c>
      <c r="L26" s="127">
        <f t="shared" si="8"/>
        <v>95.5268240717744</v>
      </c>
      <c r="M26" s="127">
        <f t="shared" si="9"/>
        <v>144.220638363805</v>
      </c>
      <c r="N26" s="127">
        <v>168</v>
      </c>
      <c r="O26" s="137">
        <f t="shared" si="10"/>
        <v>0.187514649581999</v>
      </c>
      <c r="P26" s="127">
        <f t="shared" si="11"/>
        <v>231.6</v>
      </c>
      <c r="Q26" s="126">
        <f t="shared" si="12"/>
        <v>33.4</v>
      </c>
      <c r="R26" s="150">
        <f t="shared" si="13"/>
        <v>0.260957887334948</v>
      </c>
      <c r="S26" s="151">
        <v>0.15</v>
      </c>
      <c r="T26" s="151">
        <f t="shared" si="14"/>
        <v>0</v>
      </c>
      <c r="U26" s="152">
        <v>0.054</v>
      </c>
      <c r="V26" s="152">
        <v>0.1</v>
      </c>
      <c r="W26" s="129">
        <v>0.015</v>
      </c>
      <c r="X26" s="151">
        <v>0.02</v>
      </c>
      <c r="Y26" s="142">
        <v>130</v>
      </c>
      <c r="Z26" s="142">
        <v>60</v>
      </c>
      <c r="AA26" s="142">
        <v>7</v>
      </c>
      <c r="AB26" s="166">
        <f t="shared" ref="AB26:AD26" si="25">Y26*0.393700787402</f>
        <v>51.18110236226</v>
      </c>
      <c r="AC26" s="166">
        <f t="shared" si="25"/>
        <v>23.62204724412</v>
      </c>
      <c r="AD26" s="166">
        <f t="shared" si="25"/>
        <v>2.755905511814</v>
      </c>
      <c r="AE26" s="167">
        <v>10.6</v>
      </c>
      <c r="AF26" s="127">
        <f t="shared" si="16"/>
        <v>9.1</v>
      </c>
      <c r="AG26" s="168">
        <f t="shared" si="17"/>
        <v>10.6</v>
      </c>
      <c r="AH26" s="127">
        <f t="shared" si="18"/>
        <v>23.36899956</v>
      </c>
      <c r="AI26" s="127">
        <f t="shared" si="19"/>
        <v>23.9704778962818</v>
      </c>
      <c r="AJ26" s="127">
        <f t="shared" si="20"/>
        <v>25</v>
      </c>
      <c r="AK26" s="168">
        <v>6</v>
      </c>
      <c r="AL26" s="168">
        <f t="shared" si="21"/>
        <v>63.6</v>
      </c>
      <c r="AM26" s="137">
        <f t="shared" si="22"/>
        <v>0.070987688770328</v>
      </c>
      <c r="AN26" s="99"/>
    </row>
    <row r="29" ht="49.5" spans="1:39">
      <c r="A29" s="122" t="s">
        <v>1081</v>
      </c>
      <c r="B29" s="122" t="s">
        <v>1082</v>
      </c>
      <c r="C29" s="123" t="s">
        <v>1028</v>
      </c>
      <c r="D29" s="123" t="s">
        <v>1046</v>
      </c>
      <c r="E29" s="123" t="s">
        <v>1047</v>
      </c>
      <c r="F29" s="123" t="s">
        <v>1051</v>
      </c>
      <c r="G29" s="124" t="s">
        <v>1083</v>
      </c>
      <c r="H29" s="124" t="s">
        <v>1070</v>
      </c>
      <c r="I29" s="122" t="s">
        <v>1084</v>
      </c>
      <c r="J29" s="122" t="s">
        <v>1085</v>
      </c>
      <c r="K29" s="122" t="s">
        <v>1086</v>
      </c>
      <c r="L29" s="122" t="s">
        <v>1087</v>
      </c>
      <c r="M29" s="122" t="s">
        <v>1049</v>
      </c>
      <c r="N29" s="123" t="s">
        <v>1052</v>
      </c>
      <c r="O29" s="122" t="s">
        <v>1088</v>
      </c>
      <c r="P29" s="122" t="s">
        <v>1089</v>
      </c>
      <c r="Q29" s="123" t="s">
        <v>1090</v>
      </c>
      <c r="R29" s="122" t="s">
        <v>1091</v>
      </c>
      <c r="S29" s="124" t="s">
        <v>1054</v>
      </c>
      <c r="T29" s="123" t="s">
        <v>1055</v>
      </c>
      <c r="U29" s="122" t="s">
        <v>1092</v>
      </c>
      <c r="V29" s="123" t="s">
        <v>1093</v>
      </c>
      <c r="W29" s="149" t="s">
        <v>1094</v>
      </c>
      <c r="X29" s="123" t="s">
        <v>1095</v>
      </c>
      <c r="Y29" s="123" t="s">
        <v>1096</v>
      </c>
      <c r="Z29" s="123" t="s">
        <v>1097</v>
      </c>
      <c r="AA29" s="123" t="s">
        <v>1098</v>
      </c>
      <c r="AB29" s="123" t="s">
        <v>1099</v>
      </c>
      <c r="AC29" s="123" t="s">
        <v>1100</v>
      </c>
      <c r="AD29" s="123" t="s">
        <v>1101</v>
      </c>
      <c r="AE29" s="122" t="s">
        <v>1102</v>
      </c>
      <c r="AF29" s="122" t="s">
        <v>1103</v>
      </c>
      <c r="AG29" s="122" t="s">
        <v>1104</v>
      </c>
      <c r="AH29" s="122" t="s">
        <v>1105</v>
      </c>
      <c r="AI29" s="122" t="s">
        <v>1106</v>
      </c>
      <c r="AJ29" s="122" t="s">
        <v>1107</v>
      </c>
      <c r="AK29" s="122" t="s">
        <v>1108</v>
      </c>
      <c r="AL29" s="122" t="s">
        <v>1109</v>
      </c>
      <c r="AM29" s="122" t="s">
        <v>1110</v>
      </c>
    </row>
    <row r="30" ht="16.5" spans="1:39">
      <c r="A30" s="125" t="s">
        <v>1111</v>
      </c>
      <c r="B30" s="125">
        <v>159</v>
      </c>
      <c r="C30" s="125">
        <v>7</v>
      </c>
      <c r="D30" s="126" t="s">
        <v>353</v>
      </c>
      <c r="E30" s="126" t="str">
        <f>IF(OR(D30="DE",D30="UK",D30="ES",D30="IT",D30="FR"),"有","无")</f>
        <v>无</v>
      </c>
      <c r="F30" s="127">
        <v>159.99</v>
      </c>
      <c r="G30" s="128">
        <f>F30-SUM(S30:X30)*F30-Q30-N30/C30-AL30/C30</f>
        <v>14.3248185714286</v>
      </c>
      <c r="H30" s="129">
        <f>G30/F30</f>
        <v>0.0895357120534319</v>
      </c>
      <c r="I30" s="137">
        <f>O30+AM30</f>
        <v>0.283946318073451</v>
      </c>
      <c r="J30" s="137">
        <f>S30+R30</f>
        <v>0.437517969873117</v>
      </c>
      <c r="K30" s="137">
        <f>G30*C30/P30</f>
        <v>0.315326194968553</v>
      </c>
      <c r="L30" s="127">
        <f>IF(E30="有",(N30/C30+Q30+AL30/C30)/(0.99999-S30-T30-U30-V30),(N30/C30+Q30+AL30/C30)/(0.99999-S30-U30-V30))</f>
        <v>131.364777408542</v>
      </c>
      <c r="M30" s="127">
        <f>IF(E30="有",(N30/C30+Q30+AL30/C30)/(0.8-S30-T30-U30-V30-W30-X30),(N30/C30+Q30+AL30/C30)/(0.8-S30-U30-V30-W30-X30))</f>
        <v>198.326619150914</v>
      </c>
      <c r="N30" s="127">
        <v>228</v>
      </c>
      <c r="O30" s="137">
        <f>N30/C30/F30</f>
        <v>0.203584152580965</v>
      </c>
      <c r="P30" s="127">
        <f>N30+AL30</f>
        <v>318</v>
      </c>
      <c r="Q30" s="126">
        <f>IF(AJ30&lt;=1,"3.45",IF(AND(AJ30&gt;1,AJ30&lt;=2),"4.95",IF(AND(AJ30&gt;2,AJ30&lt;=3),"5.45",IF(AND(AJ30&gt;3,AJ30&lt;=4),"5.75",AJ30+(AJ30-4)*0.4))))</f>
        <v>46</v>
      </c>
      <c r="R30" s="150">
        <f>Q30/F30</f>
        <v>0.287517969873117</v>
      </c>
      <c r="S30" s="151">
        <v>0.15</v>
      </c>
      <c r="T30" s="151">
        <f>IF(E30="有",IF(OR(D30="ES",D30="DE",D30="UK",D30="IT",D30="FR"),20%,IF(D30="US",0%,2%)),0)</f>
        <v>0</v>
      </c>
      <c r="U30" s="152">
        <v>0.054</v>
      </c>
      <c r="V30" s="152">
        <v>0.1</v>
      </c>
      <c r="W30" s="129">
        <v>0.015</v>
      </c>
      <c r="X30" s="151">
        <v>0.02</v>
      </c>
      <c r="Y30" s="142">
        <v>110</v>
      </c>
      <c r="Z30" s="142">
        <v>42</v>
      </c>
      <c r="AA30" s="142">
        <v>12</v>
      </c>
      <c r="AB30" s="166">
        <f t="shared" ref="AB30:AD30" si="26">Y30*0.393700787402</f>
        <v>43.30708661422</v>
      </c>
      <c r="AC30" s="166">
        <f t="shared" si="26"/>
        <v>16.535433070884</v>
      </c>
      <c r="AD30" s="166">
        <f t="shared" si="26"/>
        <v>4.724409448824</v>
      </c>
      <c r="AE30" s="167">
        <v>15</v>
      </c>
      <c r="AF30" s="127">
        <f>(Y30*Z30*AA30)/6000</f>
        <v>9.24</v>
      </c>
      <c r="AG30" s="168">
        <f>MAX(AE30:AF30)</f>
        <v>15</v>
      </c>
      <c r="AH30" s="127">
        <f>AE30*2.2046226</f>
        <v>33.069339</v>
      </c>
      <c r="AI30" s="127">
        <f>(AB30*AC30*AD30)/139</f>
        <v>24.3392544793016</v>
      </c>
      <c r="AJ30" s="127">
        <f>ROUNDUP(MAX(AH30:AI30)+0.25,0)</f>
        <v>34</v>
      </c>
      <c r="AK30" s="168">
        <v>6</v>
      </c>
      <c r="AL30" s="168">
        <f>AK30*AG30</f>
        <v>90</v>
      </c>
      <c r="AM30" s="137">
        <f>AL30/C30/F30</f>
        <v>0.0803621654924861</v>
      </c>
    </row>
    <row r="31" ht="16.5" spans="1:39">
      <c r="A31" s="125" t="s">
        <v>1112</v>
      </c>
      <c r="B31" s="125">
        <v>159</v>
      </c>
      <c r="C31" s="125">
        <v>7</v>
      </c>
      <c r="D31" s="126" t="s">
        <v>353</v>
      </c>
      <c r="E31" s="126" t="str">
        <f>IF(OR(D31="DE",D31="UK",D31="ES",D31="IT",D31="FR"),"有","无")</f>
        <v>无</v>
      </c>
      <c r="F31" s="127">
        <v>159.99</v>
      </c>
      <c r="G31" s="128">
        <f>F31-SUM(S31:X31)*F31-Q31-N31/C31-AL31/C31</f>
        <v>14.3248185714286</v>
      </c>
      <c r="H31" s="129">
        <f>G31/F31</f>
        <v>0.0895357120534319</v>
      </c>
      <c r="I31" s="137">
        <f>O31+AM31</f>
        <v>0.283946318073451</v>
      </c>
      <c r="J31" s="137">
        <f>S31+R31</f>
        <v>0.437517969873117</v>
      </c>
      <c r="K31" s="137">
        <f>G31*C31/P31</f>
        <v>0.315326194968553</v>
      </c>
      <c r="L31" s="127">
        <f>IF(E31="有",(N31/C31+Q31+AL31/C31)/(0.99999-S31-T31-U31-V31),(N31/C31+Q31+AL31/C31)/(0.99999-S31-U31-V31))</f>
        <v>131.364777408542</v>
      </c>
      <c r="M31" s="127">
        <f>IF(E31="有",(N31/C31+Q31+AL31/C31)/(0.8-S31-T31-U31-V31-W31-X31),(N31/C31+Q31+AL31/C31)/(0.8-S31-U31-V31-W31-X31))</f>
        <v>198.326619150914</v>
      </c>
      <c r="N31" s="127">
        <v>228</v>
      </c>
      <c r="O31" s="137">
        <f>N31/C31/F31</f>
        <v>0.203584152580965</v>
      </c>
      <c r="P31" s="127">
        <f>N31+AL31</f>
        <v>318</v>
      </c>
      <c r="Q31" s="126">
        <f>IF(AJ31&lt;=1,"3.45",IF(AND(AJ31&gt;1,AJ31&lt;=2),"4.95",IF(AND(AJ31&gt;2,AJ31&lt;=3),"5.45",IF(AND(AJ31&gt;3,AJ31&lt;=4),"5.75",AJ31+(AJ31-4)*0.4))))</f>
        <v>46</v>
      </c>
      <c r="R31" s="150">
        <f>Q31/F31</f>
        <v>0.287517969873117</v>
      </c>
      <c r="S31" s="151">
        <v>0.15</v>
      </c>
      <c r="T31" s="151">
        <f>IF(E31="有",IF(OR(D31="ES",D31="DE",D31="UK",D31="IT",D31="FR"),20%,IF(D31="US",0%,2%)),0)</f>
        <v>0</v>
      </c>
      <c r="U31" s="152">
        <v>0.054</v>
      </c>
      <c r="V31" s="152">
        <v>0.1</v>
      </c>
      <c r="W31" s="129">
        <v>0.015</v>
      </c>
      <c r="X31" s="151">
        <v>0.02</v>
      </c>
      <c r="Y31" s="142">
        <v>110</v>
      </c>
      <c r="Z31" s="142">
        <v>42</v>
      </c>
      <c r="AA31" s="142">
        <v>12</v>
      </c>
      <c r="AB31" s="166">
        <f t="shared" ref="AB31:AD31" si="27">Y31*0.393700787402</f>
        <v>43.30708661422</v>
      </c>
      <c r="AC31" s="166">
        <f t="shared" si="27"/>
        <v>16.535433070884</v>
      </c>
      <c r="AD31" s="166">
        <f t="shared" si="27"/>
        <v>4.724409448824</v>
      </c>
      <c r="AE31" s="167">
        <v>15</v>
      </c>
      <c r="AF31" s="127">
        <f>(Y31*Z31*AA31)/6000</f>
        <v>9.24</v>
      </c>
      <c r="AG31" s="168">
        <f>MAX(AE31:AF31)</f>
        <v>15</v>
      </c>
      <c r="AH31" s="127">
        <f>AE31*2.2046226</f>
        <v>33.069339</v>
      </c>
      <c r="AI31" s="127">
        <f>(AB31*AC31*AD31)/139</f>
        <v>24.3392544793016</v>
      </c>
      <c r="AJ31" s="127">
        <f>ROUNDUP(MAX(AH31:AI31)+0.25,0)</f>
        <v>34</v>
      </c>
      <c r="AK31" s="168">
        <v>6</v>
      </c>
      <c r="AL31" s="168">
        <f>AK31*AG31</f>
        <v>90</v>
      </c>
      <c r="AM31" s="137">
        <f>AL31/C31/F31</f>
        <v>0.0803621654924861</v>
      </c>
    </row>
  </sheetData>
  <sheetProtection formatCells="0" insertHyperlinks="0" autoFilter="0"/>
  <mergeCells count="3">
    <mergeCell ref="A8:A9"/>
    <mergeCell ref="A11:A12"/>
    <mergeCell ref="K1:Z2"/>
  </mergeCells>
  <conditionalFormatting sqref="D18:E18">
    <cfRule type="cellIs" dxfId="0" priority="7" operator="equal">
      <formula>"清库存"</formula>
    </cfRule>
    <cfRule type="cellIs" dxfId="1" priority="8" operator="equal">
      <formula>"listing被关"</formula>
    </cfRule>
    <cfRule type="cellIs" dxfId="2" priority="9" operator="equal">
      <formula>"断货"</formula>
    </cfRule>
    <cfRule type="cellIs" dxfId="3" priority="10" operator="equal">
      <formula>"弃置listing"</formula>
    </cfRule>
  </conditionalFormatting>
  <conditionalFormatting sqref="AM20:AM21">
    <cfRule type="expression" dxfId="4" priority="5">
      <formula>MOD(ROW(),2)</formula>
    </cfRule>
  </conditionalFormatting>
  <conditionalFormatting sqref="AM25:AM26">
    <cfRule type="expression" dxfId="4" priority="3">
      <formula>MOD(ROW(),2)</formula>
    </cfRule>
  </conditionalFormatting>
  <conditionalFormatting sqref="AM30:AM31">
    <cfRule type="expression" dxfId="4" priority="1">
      <formula>MOD(ROW(),2)</formula>
    </cfRule>
  </conditionalFormatting>
  <conditionalFormatting sqref="A20:X21 AN20:XFD21 AB20:AL21">
    <cfRule type="expression" dxfId="4" priority="6">
      <formula>MOD(ROW(),2)</formula>
    </cfRule>
  </conditionalFormatting>
  <conditionalFormatting sqref="A25:X26 AN25:AN26 AB25:AL26">
    <cfRule type="expression" dxfId="4" priority="4">
      <formula>MOD(ROW(),2)</formula>
    </cfRule>
  </conditionalFormatting>
  <conditionalFormatting sqref="A30:X31 AB30:AL31">
    <cfRule type="expression" dxfId="4" priority="2">
      <formula>MOD(ROW(),2)</formula>
    </cfRule>
  </conditionalFormatting>
  <dataValidations count="5">
    <dataValidation type="list" allowBlank="1" showErrorMessage="1" sqref="C6 C8:C9 C11:C12">
      <formula1>"US,CA,UK,DE,IT,ES,FR,JP,AU,IN"</formula1>
    </dataValidation>
    <dataValidation type="list" allowBlank="1" showErrorMessage="1" sqref="D6 D8:D9 D11:D12">
      <formula1>"有,无"</formula1>
    </dataValidation>
    <dataValidation type="list" allowBlank="1" showInputMessage="1" showErrorMessage="1" sqref="A20:A21 A25:A26 A30:A31">
      <formula1>"日常,活动"</formula1>
    </dataValidation>
    <dataValidation type="list" allowBlank="1" showInputMessage="1" showErrorMessage="1" sqref="D20:D21 D25:D26 D30:D31">
      <formula1>"US,CA,UK,DE,IT,ES,FR,JP,AU,IN"</formula1>
    </dataValidation>
    <dataValidation type="list" allowBlank="1" showInputMessage="1" showErrorMessage="1" sqref="E20:E21 E25:E26 E30:E31">
      <formula1>"有,无"</formula1>
    </dataValidation>
  </dataValidations>
  <pageMargins left="0.75" right="0.75" top="1" bottom="1" header="0.5" footer="0.5"/>
  <headerFooter/>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62"/>
  <sheetViews>
    <sheetView workbookViewId="0">
      <selection activeCell="F23" sqref="F23:F26"/>
    </sheetView>
  </sheetViews>
  <sheetFormatPr defaultColWidth="9" defaultRowHeight="13.5" outlineLevelCol="7"/>
  <cols>
    <col min="1" max="1" width="9.625" style="42" customWidth="1"/>
    <col min="2" max="2" width="18.375" style="42" customWidth="1"/>
    <col min="3" max="3" width="44.625" style="42" customWidth="1"/>
    <col min="4" max="5" width="9.625" style="42" customWidth="1"/>
    <col min="6" max="6" width="11.375" style="42" customWidth="1"/>
    <col min="7" max="7" width="14" style="42" customWidth="1"/>
    <col min="8" max="8" width="19.25" style="42" customWidth="1"/>
    <col min="9" max="16384" width="9" style="42"/>
  </cols>
  <sheetData>
    <row r="1" s="42" customFormat="1" spans="1:8">
      <c r="A1" s="43" t="s">
        <v>1113</v>
      </c>
      <c r="B1" s="44"/>
      <c r="C1" s="44"/>
      <c r="D1" s="45"/>
      <c r="E1" s="45"/>
      <c r="F1" s="46"/>
      <c r="G1" s="47" t="s">
        <v>1114</v>
      </c>
      <c r="H1" s="47"/>
    </row>
    <row r="2" s="42" customFormat="1" spans="1:8">
      <c r="A2" s="48" t="s">
        <v>1115</v>
      </c>
      <c r="B2" s="49"/>
      <c r="C2" s="49"/>
      <c r="D2" s="50"/>
      <c r="E2" s="50"/>
      <c r="F2" s="46"/>
      <c r="G2" s="47" t="s">
        <v>1116</v>
      </c>
      <c r="H2" s="51">
        <v>63.2</v>
      </c>
    </row>
    <row r="3" s="42" customFormat="1" spans="1:8">
      <c r="A3" s="52" t="s">
        <v>1117</v>
      </c>
      <c r="B3" s="53"/>
      <c r="C3" s="53"/>
      <c r="D3" s="54"/>
      <c r="E3" s="54"/>
      <c r="F3" s="46"/>
      <c r="G3" s="47" t="s">
        <v>297</v>
      </c>
      <c r="H3" s="55" t="s">
        <v>1118</v>
      </c>
    </row>
    <row r="4" s="42" customFormat="1" spans="1:8">
      <c r="A4" s="52" t="s">
        <v>1119</v>
      </c>
      <c r="B4" s="53"/>
      <c r="C4" s="53"/>
      <c r="D4" s="54"/>
      <c r="E4" s="54"/>
      <c r="F4" s="46"/>
      <c r="G4" s="47" t="s">
        <v>1120</v>
      </c>
      <c r="H4" s="55" t="s">
        <v>1121</v>
      </c>
    </row>
    <row r="5" s="42" customFormat="1" spans="1:8">
      <c r="A5" s="52" t="s">
        <v>1122</v>
      </c>
      <c r="B5" s="53"/>
      <c r="C5" s="53"/>
      <c r="D5" s="54"/>
      <c r="E5" s="54"/>
      <c r="F5" s="46"/>
      <c r="G5" s="47" t="s">
        <v>1123</v>
      </c>
      <c r="H5" s="47">
        <v>4.47</v>
      </c>
    </row>
    <row r="6" s="42" customFormat="1" spans="1:8">
      <c r="A6" s="48" t="s">
        <v>1124</v>
      </c>
      <c r="B6" s="49"/>
      <c r="C6" s="49"/>
      <c r="D6" s="50"/>
      <c r="E6" s="50"/>
      <c r="F6" s="46"/>
      <c r="G6" s="47" t="s">
        <v>1125</v>
      </c>
      <c r="H6" s="56">
        <v>175832</v>
      </c>
    </row>
    <row r="7" s="42" customFormat="1" spans="2:5">
      <c r="B7" s="53"/>
      <c r="C7" s="53"/>
      <c r="D7" s="54"/>
      <c r="E7" s="54"/>
    </row>
    <row r="8" s="42" customFormat="1" spans="2:5">
      <c r="B8" s="53"/>
      <c r="C8" s="53"/>
      <c r="D8" s="54"/>
      <c r="E8" s="54"/>
    </row>
    <row r="9" s="42" customFormat="1" ht="14.25"/>
    <row r="10" s="42" customFormat="1" ht="23.25" spans="1:8">
      <c r="A10" s="57" t="s">
        <v>1126</v>
      </c>
      <c r="B10" s="57"/>
      <c r="C10" s="57"/>
      <c r="D10" s="57"/>
      <c r="E10" s="57"/>
      <c r="F10" s="58"/>
      <c r="G10" s="58"/>
      <c r="H10" s="58"/>
    </row>
    <row r="11" s="42" customFormat="1" ht="21" spans="1:8">
      <c r="A11" s="59" t="s">
        <v>1127</v>
      </c>
      <c r="B11" s="59"/>
      <c r="C11" s="60" t="s">
        <v>1128</v>
      </c>
      <c r="D11" s="61" t="s">
        <v>1129</v>
      </c>
      <c r="E11" s="61"/>
      <c r="F11" s="62" t="s">
        <v>1130</v>
      </c>
      <c r="G11" s="63"/>
      <c r="H11" s="63"/>
    </row>
    <row r="12" s="42" customFormat="1" ht="15" spans="1:8">
      <c r="A12" s="64" t="s">
        <v>1131</v>
      </c>
      <c r="B12" s="64" t="s">
        <v>1132</v>
      </c>
      <c r="C12" s="64" t="s">
        <v>1133</v>
      </c>
      <c r="D12" s="65" t="s">
        <v>1134</v>
      </c>
      <c r="E12" s="65" t="s">
        <v>1135</v>
      </c>
      <c r="F12" s="66" t="s">
        <v>1136</v>
      </c>
      <c r="G12" s="66" t="s">
        <v>1137</v>
      </c>
      <c r="H12" s="66" t="s">
        <v>1138</v>
      </c>
    </row>
    <row r="13" s="42" customFormat="1" ht="29.25" spans="1:8">
      <c r="A13" s="64"/>
      <c r="B13" s="64"/>
      <c r="C13" s="67" t="s">
        <v>1139</v>
      </c>
      <c r="D13" s="65"/>
      <c r="E13" s="68" t="s">
        <v>1140</v>
      </c>
      <c r="F13" s="66"/>
      <c r="G13" s="66"/>
      <c r="H13" s="66"/>
    </row>
    <row r="14" s="42" customFormat="1" ht="15" spans="1:8">
      <c r="A14" s="64"/>
      <c r="B14" s="64"/>
      <c r="C14" s="67" t="s">
        <v>1141</v>
      </c>
      <c r="D14" s="65"/>
      <c r="E14" s="65">
        <f t="shared" ref="E14:H14" si="0">E36</f>
        <v>66</v>
      </c>
      <c r="F14" s="66">
        <f t="shared" si="0"/>
        <v>0</v>
      </c>
      <c r="G14" s="66">
        <f t="shared" si="0"/>
        <v>0</v>
      </c>
      <c r="H14" s="66">
        <f t="shared" si="0"/>
        <v>0</v>
      </c>
    </row>
    <row r="15" s="42" customFormat="1" ht="14.25" spans="1:8">
      <c r="A15" s="69">
        <v>1</v>
      </c>
      <c r="B15" s="69" t="s">
        <v>1116</v>
      </c>
      <c r="C15" s="70" t="s">
        <v>1142</v>
      </c>
      <c r="D15" s="71">
        <v>0.3</v>
      </c>
      <c r="E15" s="72">
        <v>20</v>
      </c>
      <c r="F15" s="63"/>
      <c r="G15" s="63"/>
      <c r="H15" s="63"/>
    </row>
    <row r="16" s="42" customFormat="1" ht="14.25" spans="1:8">
      <c r="A16" s="69"/>
      <c r="B16" s="69"/>
      <c r="C16" s="73" t="s">
        <v>1143</v>
      </c>
      <c r="D16" s="71"/>
      <c r="E16" s="72"/>
      <c r="F16" s="63"/>
      <c r="G16" s="63"/>
      <c r="H16" s="63"/>
    </row>
    <row r="17" s="42" customFormat="1" ht="14.25" spans="1:8">
      <c r="A17" s="69"/>
      <c r="B17" s="69"/>
      <c r="C17" s="73" t="s">
        <v>1144</v>
      </c>
      <c r="D17" s="71"/>
      <c r="E17" s="72"/>
      <c r="F17" s="63"/>
      <c r="G17" s="63"/>
      <c r="H17" s="63"/>
    </row>
    <row r="18" s="42" customFormat="1" ht="14.25" spans="1:8">
      <c r="A18" s="69"/>
      <c r="B18" s="69"/>
      <c r="C18" s="74" t="s">
        <v>1145</v>
      </c>
      <c r="D18" s="71"/>
      <c r="E18" s="72"/>
      <c r="F18" s="63"/>
      <c r="G18" s="63"/>
      <c r="H18" s="63"/>
    </row>
    <row r="19" s="42" customFormat="1" ht="14.25" spans="1:8">
      <c r="A19" s="69">
        <v>2</v>
      </c>
      <c r="B19" s="69" t="s">
        <v>297</v>
      </c>
      <c r="C19" s="75" t="s">
        <v>1146</v>
      </c>
      <c r="D19" s="71">
        <v>0.3</v>
      </c>
      <c r="E19" s="72">
        <v>20</v>
      </c>
      <c r="F19" s="63"/>
      <c r="G19" s="63"/>
      <c r="H19" s="63"/>
    </row>
    <row r="20" s="42" customFormat="1" ht="14.25" spans="1:8">
      <c r="A20" s="69"/>
      <c r="B20" s="69"/>
      <c r="C20" s="73" t="s">
        <v>1147</v>
      </c>
      <c r="D20" s="71"/>
      <c r="E20" s="72"/>
      <c r="F20" s="63"/>
      <c r="G20" s="63"/>
      <c r="H20" s="63"/>
    </row>
    <row r="21" s="42" customFormat="1" ht="14.25" spans="1:8">
      <c r="A21" s="69"/>
      <c r="B21" s="69"/>
      <c r="C21" s="73" t="s">
        <v>1148</v>
      </c>
      <c r="D21" s="71"/>
      <c r="E21" s="72"/>
      <c r="F21" s="63"/>
      <c r="G21" s="63"/>
      <c r="H21" s="63"/>
    </row>
    <row r="22" s="42" customFormat="1" ht="14.25" spans="1:8">
      <c r="A22" s="69"/>
      <c r="B22" s="69"/>
      <c r="C22" s="73" t="s">
        <v>1149</v>
      </c>
      <c r="D22" s="71"/>
      <c r="E22" s="72"/>
      <c r="F22" s="63"/>
      <c r="G22" s="63"/>
      <c r="H22" s="63"/>
    </row>
    <row r="23" s="42" customFormat="1" ht="14.25" spans="1:8">
      <c r="A23" s="69">
        <v>3</v>
      </c>
      <c r="B23" s="69" t="s">
        <v>1120</v>
      </c>
      <c r="C23" s="75" t="s">
        <v>1150</v>
      </c>
      <c r="D23" s="71">
        <v>0.15</v>
      </c>
      <c r="E23" s="72">
        <v>8</v>
      </c>
      <c r="F23" s="63"/>
      <c r="G23" s="63"/>
      <c r="H23" s="63"/>
    </row>
    <row r="24" s="42" customFormat="1" ht="14.25" spans="1:8">
      <c r="A24" s="69"/>
      <c r="B24" s="69"/>
      <c r="C24" s="73" t="s">
        <v>1151</v>
      </c>
      <c r="D24" s="71"/>
      <c r="E24" s="72"/>
      <c r="F24" s="63"/>
      <c r="G24" s="63"/>
      <c r="H24" s="63"/>
    </row>
    <row r="25" s="42" customFormat="1" ht="14.25" spans="1:8">
      <c r="A25" s="69"/>
      <c r="B25" s="69"/>
      <c r="C25" s="73" t="s">
        <v>1152</v>
      </c>
      <c r="D25" s="71"/>
      <c r="E25" s="72"/>
      <c r="F25" s="63"/>
      <c r="G25" s="63"/>
      <c r="H25" s="63"/>
    </row>
    <row r="26" s="42" customFormat="1" ht="14.25" spans="1:8">
      <c r="A26" s="69"/>
      <c r="B26" s="69"/>
      <c r="C26" s="73" t="s">
        <v>1153</v>
      </c>
      <c r="D26" s="71"/>
      <c r="E26" s="72"/>
      <c r="F26" s="63"/>
      <c r="G26" s="63"/>
      <c r="H26" s="63"/>
    </row>
    <row r="27" s="42" customFormat="1" ht="14.25" spans="1:8">
      <c r="A27" s="69">
        <v>4</v>
      </c>
      <c r="B27" s="69" t="s">
        <v>1123</v>
      </c>
      <c r="C27" s="75" t="s">
        <v>1154</v>
      </c>
      <c r="D27" s="71">
        <v>0.15</v>
      </c>
      <c r="E27" s="72">
        <v>10</v>
      </c>
      <c r="F27" s="63"/>
      <c r="G27" s="63"/>
      <c r="H27" s="63"/>
    </row>
    <row r="28" s="42" customFormat="1" ht="14.25" spans="1:8">
      <c r="A28" s="69"/>
      <c r="B28" s="69"/>
      <c r="C28" s="73" t="s">
        <v>1155</v>
      </c>
      <c r="D28" s="71"/>
      <c r="E28" s="72"/>
      <c r="F28" s="63"/>
      <c r="G28" s="63"/>
      <c r="H28" s="63"/>
    </row>
    <row r="29" s="42" customFormat="1" ht="14.25" spans="1:8">
      <c r="A29" s="69"/>
      <c r="B29" s="69"/>
      <c r="C29" s="73" t="s">
        <v>1156</v>
      </c>
      <c r="D29" s="71"/>
      <c r="E29" s="72"/>
      <c r="F29" s="63"/>
      <c r="G29" s="63"/>
      <c r="H29" s="63"/>
    </row>
    <row r="30" s="42" customFormat="1" ht="14.25" spans="1:8">
      <c r="A30" s="69"/>
      <c r="B30" s="69"/>
      <c r="C30" s="73" t="s">
        <v>1157</v>
      </c>
      <c r="D30" s="71"/>
      <c r="E30" s="72"/>
      <c r="F30" s="63"/>
      <c r="G30" s="63"/>
      <c r="H30" s="63"/>
    </row>
    <row r="31" s="42" customFormat="1" ht="14.25" spans="1:8">
      <c r="A31" s="69"/>
      <c r="B31" s="69"/>
      <c r="C31" s="74" t="s">
        <v>1158</v>
      </c>
      <c r="D31" s="71"/>
      <c r="E31" s="72"/>
      <c r="F31" s="63"/>
      <c r="G31" s="63"/>
      <c r="H31" s="63"/>
    </row>
    <row r="32" s="42" customFormat="1" ht="14.25" spans="1:8">
      <c r="A32" s="69">
        <v>5</v>
      </c>
      <c r="B32" s="69" t="s">
        <v>1125</v>
      </c>
      <c r="C32" s="75" t="s">
        <v>1159</v>
      </c>
      <c r="D32" s="71">
        <v>0.1</v>
      </c>
      <c r="E32" s="72">
        <v>8</v>
      </c>
      <c r="F32" s="63"/>
      <c r="G32" s="63"/>
      <c r="H32" s="63"/>
    </row>
    <row r="33" s="42" customFormat="1" ht="14.25" spans="1:8">
      <c r="A33" s="69"/>
      <c r="B33" s="69"/>
      <c r="C33" s="73" t="s">
        <v>1160</v>
      </c>
      <c r="D33" s="71"/>
      <c r="E33" s="72"/>
      <c r="F33" s="63"/>
      <c r="G33" s="63"/>
      <c r="H33" s="63"/>
    </row>
    <row r="34" s="42" customFormat="1" ht="14.25" spans="1:8">
      <c r="A34" s="69"/>
      <c r="B34" s="69"/>
      <c r="C34" s="73" t="s">
        <v>1161</v>
      </c>
      <c r="D34" s="71"/>
      <c r="E34" s="72"/>
      <c r="F34" s="63"/>
      <c r="G34" s="63"/>
      <c r="H34" s="63"/>
    </row>
    <row r="35" s="42" customFormat="1" ht="14.25" spans="1:8">
      <c r="A35" s="69"/>
      <c r="B35" s="69"/>
      <c r="C35" s="74" t="s">
        <v>1162</v>
      </c>
      <c r="D35" s="71"/>
      <c r="E35" s="72"/>
      <c r="F35" s="63"/>
      <c r="G35" s="63"/>
      <c r="H35" s="63"/>
    </row>
    <row r="36" s="42" customFormat="1" ht="15" spans="1:8">
      <c r="A36" s="69" t="s">
        <v>1163</v>
      </c>
      <c r="B36" s="69"/>
      <c r="C36" s="69"/>
      <c r="D36" s="61"/>
      <c r="E36" s="72">
        <f>SUM(E15:E35)</f>
        <v>66</v>
      </c>
      <c r="F36" s="63"/>
      <c r="G36" s="63"/>
      <c r="H36" s="63"/>
    </row>
    <row r="38" s="42" customFormat="1" spans="1:8">
      <c r="A38" s="76" t="s">
        <v>1164</v>
      </c>
      <c r="B38" s="77" t="s">
        <v>1165</v>
      </c>
      <c r="C38" s="78"/>
      <c r="D38" s="79"/>
      <c r="E38" s="79"/>
      <c r="F38" s="80"/>
      <c r="G38" s="80"/>
      <c r="H38" s="81"/>
    </row>
    <row r="39" s="42" customFormat="1" spans="1:8">
      <c r="A39" s="76"/>
      <c r="B39" s="52" t="s">
        <v>1166</v>
      </c>
      <c r="C39" s="53"/>
      <c r="D39" s="54"/>
      <c r="E39" s="54"/>
      <c r="F39" s="46"/>
      <c r="G39" s="46"/>
      <c r="H39" s="82"/>
    </row>
    <row r="40" s="42" customFormat="1" spans="1:8">
      <c r="A40" s="76"/>
      <c r="B40" s="52" t="s">
        <v>1167</v>
      </c>
      <c r="C40" s="53"/>
      <c r="D40" s="54"/>
      <c r="E40" s="54"/>
      <c r="F40" s="46"/>
      <c r="G40" s="46"/>
      <c r="H40" s="82"/>
    </row>
    <row r="41" s="42" customFormat="1" spans="1:8">
      <c r="A41" s="76"/>
      <c r="B41" s="52" t="s">
        <v>1168</v>
      </c>
      <c r="C41" s="53"/>
      <c r="D41" s="54"/>
      <c r="E41" s="54"/>
      <c r="F41" s="46"/>
      <c r="G41" s="46"/>
      <c r="H41" s="82"/>
    </row>
    <row r="42" s="42" customFormat="1" spans="1:8">
      <c r="A42" s="76"/>
      <c r="B42" s="52" t="s">
        <v>1169</v>
      </c>
      <c r="C42" s="53"/>
      <c r="D42" s="54"/>
      <c r="E42" s="54"/>
      <c r="F42" s="46"/>
      <c r="G42" s="46"/>
      <c r="H42" s="82"/>
    </row>
    <row r="43" s="42" customFormat="1" spans="1:8">
      <c r="A43" s="76"/>
      <c r="B43" s="52" t="s">
        <v>1170</v>
      </c>
      <c r="C43" s="53"/>
      <c r="D43" s="54"/>
      <c r="E43" s="54"/>
      <c r="F43" s="46"/>
      <c r="G43" s="46"/>
      <c r="H43" s="82"/>
    </row>
    <row r="44" s="42" customFormat="1" spans="1:8">
      <c r="A44" s="76"/>
      <c r="B44" s="48" t="s">
        <v>1171</v>
      </c>
      <c r="C44" s="49"/>
      <c r="D44" s="50"/>
      <c r="E44" s="50"/>
      <c r="F44" s="83"/>
      <c r="G44" s="83"/>
      <c r="H44" s="84"/>
    </row>
    <row r="45" s="42" customFormat="1" spans="1:2">
      <c r="A45" s="85"/>
      <c r="B45" s="86"/>
    </row>
    <row r="46" s="42" customFormat="1" spans="1:8">
      <c r="A46" s="87" t="s">
        <v>1172</v>
      </c>
      <c r="B46" s="77" t="s">
        <v>1173</v>
      </c>
      <c r="C46" s="78"/>
      <c r="D46" s="79"/>
      <c r="E46" s="79"/>
      <c r="F46" s="80"/>
      <c r="G46" s="80"/>
      <c r="H46" s="81"/>
    </row>
    <row r="47" s="42" customFormat="1" spans="1:8">
      <c r="A47" s="87"/>
      <c r="B47" s="52" t="s">
        <v>1174</v>
      </c>
      <c r="C47" s="53"/>
      <c r="D47" s="54"/>
      <c r="E47" s="54"/>
      <c r="F47" s="46"/>
      <c r="G47" s="46"/>
      <c r="H47" s="82"/>
    </row>
    <row r="48" s="42" customFormat="1" spans="1:8">
      <c r="A48" s="87"/>
      <c r="B48" s="52" t="s">
        <v>1175</v>
      </c>
      <c r="C48" s="53"/>
      <c r="D48" s="54"/>
      <c r="E48" s="54"/>
      <c r="F48" s="46"/>
      <c r="G48" s="46"/>
      <c r="H48" s="82"/>
    </row>
    <row r="49" s="42" customFormat="1" spans="1:8">
      <c r="A49" s="87"/>
      <c r="B49" s="52" t="s">
        <v>1176</v>
      </c>
      <c r="C49" s="53"/>
      <c r="D49" s="54"/>
      <c r="E49" s="54"/>
      <c r="F49" s="46"/>
      <c r="G49" s="46"/>
      <c r="H49" s="82"/>
    </row>
    <row r="50" s="42" customFormat="1" spans="1:8">
      <c r="A50" s="87"/>
      <c r="B50" s="48" t="s">
        <v>1177</v>
      </c>
      <c r="C50" s="49"/>
      <c r="D50" s="50"/>
      <c r="E50" s="50"/>
      <c r="F50" s="83"/>
      <c r="G50" s="83"/>
      <c r="H50" s="84"/>
    </row>
    <row r="52" s="42" customFormat="1" spans="1:8">
      <c r="A52" s="88" t="s">
        <v>1178</v>
      </c>
      <c r="B52" s="89"/>
      <c r="C52" s="89"/>
      <c r="D52" s="89"/>
      <c r="E52" s="89"/>
      <c r="F52" s="89"/>
      <c r="G52" s="90"/>
      <c r="H52" s="90"/>
    </row>
    <row r="53" s="42" customFormat="1" spans="1:8">
      <c r="A53" s="52" t="s">
        <v>1179</v>
      </c>
      <c r="B53" s="53" t="s">
        <v>1180</v>
      </c>
      <c r="C53" s="53"/>
      <c r="D53" s="54"/>
      <c r="E53" s="54"/>
      <c r="F53" s="46"/>
      <c r="G53" s="82"/>
      <c r="H53" s="82"/>
    </row>
    <row r="54" s="42" customFormat="1" spans="1:8">
      <c r="A54" s="52" t="s">
        <v>1181</v>
      </c>
      <c r="B54" s="53" t="s">
        <v>1182</v>
      </c>
      <c r="C54" s="53"/>
      <c r="D54" s="54"/>
      <c r="E54" s="54"/>
      <c r="F54" s="46"/>
      <c r="G54" s="82"/>
      <c r="H54" s="82"/>
    </row>
    <row r="55" s="42" customFormat="1" spans="1:8">
      <c r="A55" s="52" t="s">
        <v>1183</v>
      </c>
      <c r="B55" s="53" t="s">
        <v>1184</v>
      </c>
      <c r="C55" s="53"/>
      <c r="D55" s="54"/>
      <c r="E55" s="54"/>
      <c r="F55" s="46"/>
      <c r="G55" s="82"/>
      <c r="H55" s="82"/>
    </row>
    <row r="56" s="42" customFormat="1" spans="1:8">
      <c r="A56" s="48" t="s">
        <v>1185</v>
      </c>
      <c r="B56" s="49" t="s">
        <v>1186</v>
      </c>
      <c r="C56" s="49"/>
      <c r="D56" s="50"/>
      <c r="E56" s="50"/>
      <c r="F56" s="83"/>
      <c r="G56" s="84"/>
      <c r="H56" s="84"/>
    </row>
    <row r="57" s="42" customFormat="1" spans="2:2">
      <c r="B57" s="91"/>
    </row>
    <row r="58" s="42" customFormat="1" spans="1:8">
      <c r="A58" s="92" t="s">
        <v>1187</v>
      </c>
      <c r="B58" s="78"/>
      <c r="C58" s="78"/>
      <c r="D58" s="79"/>
      <c r="E58" s="79"/>
      <c r="F58" s="80"/>
      <c r="G58" s="81"/>
      <c r="H58" s="81"/>
    </row>
    <row r="59" s="42" customFormat="1" spans="1:8">
      <c r="A59" s="93"/>
      <c r="B59" s="53" t="s">
        <v>1188</v>
      </c>
      <c r="C59" s="53"/>
      <c r="D59" s="54"/>
      <c r="E59" s="54"/>
      <c r="F59" s="46"/>
      <c r="G59" s="82"/>
      <c r="H59" s="82"/>
    </row>
    <row r="60" s="42" customFormat="1" spans="1:8">
      <c r="A60" s="93"/>
      <c r="B60" s="53" t="s">
        <v>1189</v>
      </c>
      <c r="C60" s="53"/>
      <c r="D60" s="54"/>
      <c r="E60" s="54"/>
      <c r="F60" s="46"/>
      <c r="G60" s="82"/>
      <c r="H60" s="82"/>
    </row>
    <row r="61" s="42" customFormat="1" spans="1:8">
      <c r="A61" s="93"/>
      <c r="B61" s="53" t="s">
        <v>1190</v>
      </c>
      <c r="C61" s="53"/>
      <c r="D61" s="54"/>
      <c r="E61" s="54"/>
      <c r="F61" s="46"/>
      <c r="G61" s="82"/>
      <c r="H61" s="82"/>
    </row>
    <row r="62" s="42" customFormat="1" spans="1:8">
      <c r="A62" s="94"/>
      <c r="B62" s="49" t="s">
        <v>1191</v>
      </c>
      <c r="C62" s="49"/>
      <c r="D62" s="50"/>
      <c r="E62" s="50"/>
      <c r="F62" s="83"/>
      <c r="G62" s="84"/>
      <c r="H62" s="84"/>
    </row>
  </sheetData>
  <sheetProtection formatCells="0" insertHyperlinks="0" autoFilter="0"/>
  <mergeCells count="44">
    <mergeCell ref="G1:H1"/>
    <mergeCell ref="A10:E10"/>
    <mergeCell ref="A11:B11"/>
    <mergeCell ref="D11:E11"/>
    <mergeCell ref="A36:D36"/>
    <mergeCell ref="A52:G52"/>
    <mergeCell ref="A15:A18"/>
    <mergeCell ref="A19:A22"/>
    <mergeCell ref="A23:A26"/>
    <mergeCell ref="A27:A31"/>
    <mergeCell ref="A32:A35"/>
    <mergeCell ref="A38:A44"/>
    <mergeCell ref="A46:A50"/>
    <mergeCell ref="A58:A62"/>
    <mergeCell ref="B15:B18"/>
    <mergeCell ref="B19:B22"/>
    <mergeCell ref="B23:B26"/>
    <mergeCell ref="B27:B31"/>
    <mergeCell ref="B32:B35"/>
    <mergeCell ref="D15:D18"/>
    <mergeCell ref="D19:D22"/>
    <mergeCell ref="D23:D26"/>
    <mergeCell ref="D27:D31"/>
    <mergeCell ref="D32:D35"/>
    <mergeCell ref="E15:E18"/>
    <mergeCell ref="E19:E22"/>
    <mergeCell ref="E23:E26"/>
    <mergeCell ref="E27:E31"/>
    <mergeCell ref="E32:E35"/>
    <mergeCell ref="F15:F18"/>
    <mergeCell ref="F19:F22"/>
    <mergeCell ref="F23:F26"/>
    <mergeCell ref="F27:F31"/>
    <mergeCell ref="F32:F35"/>
    <mergeCell ref="G15:G18"/>
    <mergeCell ref="G19:G22"/>
    <mergeCell ref="G23:G26"/>
    <mergeCell ref="G27:G31"/>
    <mergeCell ref="G32:G35"/>
    <mergeCell ref="H15:H18"/>
    <mergeCell ref="H19:H22"/>
    <mergeCell ref="H23:H26"/>
    <mergeCell ref="H27:H31"/>
    <mergeCell ref="H32:H35"/>
  </mergeCells>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G101"/>
  <sheetViews>
    <sheetView workbookViewId="0">
      <selection activeCell="AI1" sqref="AI1"/>
    </sheetView>
  </sheetViews>
  <sheetFormatPr defaultColWidth="9" defaultRowHeight="13.5"/>
  <cols>
    <col min="1" max="1" width="8" style="2" customWidth="1"/>
    <col min="2" max="2" width="14" style="2" customWidth="1"/>
    <col min="3" max="4" width="15" style="2" customWidth="1"/>
    <col min="5" max="6" width="30" style="2" customWidth="1"/>
    <col min="7" max="33" width="15" style="3" customWidth="1"/>
    <col min="34" max="16384" width="9" style="1"/>
  </cols>
  <sheetData>
    <row r="1" s="1" customFormat="1" ht="27" customHeight="1" spans="1:33">
      <c r="A1" s="10" t="s">
        <v>250</v>
      </c>
      <c r="B1" s="10" t="s">
        <v>1192</v>
      </c>
      <c r="C1" s="10" t="s">
        <v>1193</v>
      </c>
      <c r="D1" s="10" t="s">
        <v>1194</v>
      </c>
      <c r="E1" s="10" t="s">
        <v>1195</v>
      </c>
      <c r="F1" s="10" t="s">
        <v>1196</v>
      </c>
      <c r="G1" s="13" t="s">
        <v>1197</v>
      </c>
      <c r="H1" s="13" t="s">
        <v>1198</v>
      </c>
      <c r="I1" s="13" t="s">
        <v>1199</v>
      </c>
      <c r="J1" s="13" t="s">
        <v>1200</v>
      </c>
      <c r="K1" s="13" t="s">
        <v>1201</v>
      </c>
      <c r="L1" s="13" t="s">
        <v>1202</v>
      </c>
      <c r="M1" s="13" t="s">
        <v>1203</v>
      </c>
      <c r="N1" s="13" t="s">
        <v>1204</v>
      </c>
      <c r="O1" s="13" t="s">
        <v>1205</v>
      </c>
      <c r="P1" s="13" t="s">
        <v>1206</v>
      </c>
      <c r="Q1" s="13" t="s">
        <v>1207</v>
      </c>
      <c r="R1" s="13" t="s">
        <v>1208</v>
      </c>
      <c r="S1" s="13" t="s">
        <v>1209</v>
      </c>
      <c r="T1" s="13" t="s">
        <v>1210</v>
      </c>
      <c r="U1" s="13" t="s">
        <v>1211</v>
      </c>
      <c r="V1" s="13" t="s">
        <v>1212</v>
      </c>
      <c r="W1" s="13" t="s">
        <v>1213</v>
      </c>
      <c r="X1" s="13" t="s">
        <v>1214</v>
      </c>
      <c r="Y1" s="13" t="s">
        <v>1215</v>
      </c>
      <c r="Z1" s="13" t="s">
        <v>1216</v>
      </c>
      <c r="AA1" s="13" t="s">
        <v>1217</v>
      </c>
      <c r="AB1" s="13" t="s">
        <v>1218</v>
      </c>
      <c r="AC1" s="13" t="s">
        <v>1219</v>
      </c>
      <c r="AD1" s="13" t="s">
        <v>1220</v>
      </c>
      <c r="AE1" s="13" t="s">
        <v>1221</v>
      </c>
      <c r="AF1" s="13" t="s">
        <v>1222</v>
      </c>
      <c r="AG1" s="13" t="s">
        <v>1223</v>
      </c>
    </row>
    <row r="2" ht="24" customHeight="1" spans="1:33">
      <c r="A2" s="11" t="s">
        <v>320</v>
      </c>
      <c r="B2" s="12" t="s">
        <v>1224</v>
      </c>
      <c r="C2" s="12" t="s">
        <v>1225</v>
      </c>
      <c r="D2" s="12" t="s">
        <v>1226</v>
      </c>
      <c r="E2" s="12" t="s">
        <v>327</v>
      </c>
      <c r="F2" s="12" t="s">
        <v>1227</v>
      </c>
      <c r="G2" s="15">
        <v>9207</v>
      </c>
      <c r="H2" s="15">
        <v>0</v>
      </c>
      <c r="I2" s="15">
        <v>0</v>
      </c>
      <c r="J2" s="15">
        <v>8219</v>
      </c>
      <c r="K2" s="15">
        <v>7038</v>
      </c>
      <c r="L2" s="15">
        <v>1371</v>
      </c>
      <c r="M2" s="15">
        <v>12145</v>
      </c>
      <c r="N2" s="15">
        <v>9417</v>
      </c>
      <c r="O2" s="15">
        <v>9671</v>
      </c>
      <c r="P2" s="15">
        <v>7563</v>
      </c>
      <c r="Q2" s="15">
        <v>12766</v>
      </c>
      <c r="R2" s="15">
        <v>9467</v>
      </c>
      <c r="S2" s="15">
        <v>12919</v>
      </c>
      <c r="T2" s="15">
        <v>11140</v>
      </c>
      <c r="U2" s="15">
        <v>11108</v>
      </c>
      <c r="V2" s="15">
        <v>9745</v>
      </c>
      <c r="W2" s="15">
        <v>7828</v>
      </c>
      <c r="X2" s="15">
        <v>12290</v>
      </c>
      <c r="Y2" s="15">
        <v>9131</v>
      </c>
      <c r="Z2" s="15">
        <v>11065</v>
      </c>
      <c r="AA2" s="15">
        <v>8156</v>
      </c>
      <c r="AB2" s="15">
        <v>8196</v>
      </c>
      <c r="AC2" s="15">
        <v>11585</v>
      </c>
      <c r="AD2" s="15">
        <v>8220</v>
      </c>
      <c r="AE2" s="15">
        <v>7247</v>
      </c>
      <c r="AF2" s="15">
        <v>6951</v>
      </c>
      <c r="AG2" s="15">
        <v>5112</v>
      </c>
    </row>
    <row r="3" s="1" customFormat="1" ht="24" customHeight="1" spans="1:33">
      <c r="A3" s="11" t="s">
        <v>320</v>
      </c>
      <c r="B3" s="12" t="s">
        <v>1228</v>
      </c>
      <c r="C3" s="2"/>
      <c r="D3" s="12" t="s">
        <v>1229</v>
      </c>
      <c r="E3" s="12" t="s">
        <v>327</v>
      </c>
      <c r="F3" s="12" t="s">
        <v>1230</v>
      </c>
      <c r="G3" s="15">
        <v>0</v>
      </c>
      <c r="H3" s="15">
        <v>0</v>
      </c>
      <c r="I3" s="15">
        <v>0</v>
      </c>
      <c r="J3" s="15">
        <v>0</v>
      </c>
      <c r="K3" s="15">
        <v>283</v>
      </c>
      <c r="L3" s="15">
        <v>507</v>
      </c>
      <c r="M3" s="15">
        <v>2946</v>
      </c>
      <c r="N3" s="15">
        <v>878</v>
      </c>
      <c r="O3" s="15">
        <v>0</v>
      </c>
      <c r="P3" s="15">
        <v>2433</v>
      </c>
      <c r="Q3" s="15">
        <v>3933</v>
      </c>
      <c r="R3" s="15">
        <v>4253</v>
      </c>
      <c r="S3" s="15">
        <v>6082</v>
      </c>
      <c r="T3" s="15">
        <v>3530</v>
      </c>
      <c r="U3" s="15">
        <v>1997</v>
      </c>
      <c r="V3" s="15">
        <v>1906</v>
      </c>
      <c r="W3" s="15">
        <v>1793</v>
      </c>
      <c r="X3" s="15">
        <v>1550</v>
      </c>
      <c r="Y3" s="15">
        <v>1641</v>
      </c>
      <c r="Z3" s="15">
        <v>2490</v>
      </c>
      <c r="AA3" s="15">
        <v>2031</v>
      </c>
      <c r="AB3" s="15">
        <v>1713</v>
      </c>
      <c r="AC3" s="15">
        <v>1981</v>
      </c>
      <c r="AD3" s="15">
        <v>2052</v>
      </c>
      <c r="AE3" s="15">
        <v>3221</v>
      </c>
      <c r="AF3" s="15">
        <v>4143</v>
      </c>
      <c r="AG3" s="15">
        <v>2365</v>
      </c>
    </row>
    <row r="4" ht="24" customHeight="1" spans="1:22">
      <c r="A4" s="11" t="s">
        <v>320</v>
      </c>
      <c r="B4" s="12" t="s">
        <v>1231</v>
      </c>
      <c r="C4" s="12" t="s">
        <v>1232</v>
      </c>
      <c r="D4" s="12" t="s">
        <v>1233</v>
      </c>
      <c r="E4" s="12" t="s">
        <v>327</v>
      </c>
      <c r="F4" s="12" t="s">
        <v>1234</v>
      </c>
      <c r="G4" s="15">
        <v>5983</v>
      </c>
      <c r="H4" s="15">
        <v>5656</v>
      </c>
      <c r="I4" s="15">
        <v>4862</v>
      </c>
      <c r="J4" s="15">
        <v>3489</v>
      </c>
      <c r="K4" s="15">
        <v>2993</v>
      </c>
      <c r="L4" s="15">
        <v>3704</v>
      </c>
      <c r="M4" s="15">
        <v>4836</v>
      </c>
      <c r="N4" s="15">
        <v>6229</v>
      </c>
      <c r="O4" s="15">
        <v>4424</v>
      </c>
      <c r="P4" s="15">
        <v>3572</v>
      </c>
      <c r="Q4" s="15">
        <v>4763</v>
      </c>
      <c r="R4" s="15">
        <v>3846</v>
      </c>
      <c r="S4" s="15">
        <v>5444</v>
      </c>
      <c r="T4" s="15">
        <v>3442</v>
      </c>
      <c r="U4" s="15">
        <v>2231</v>
      </c>
      <c r="V4" s="15">
        <v>135</v>
      </c>
    </row>
    <row r="5" s="1" customFormat="1" ht="24" customHeight="1" spans="1:33">
      <c r="A5" s="11" t="s">
        <v>320</v>
      </c>
      <c r="B5" s="12" t="s">
        <v>1235</v>
      </c>
      <c r="C5" s="12" t="s">
        <v>1236</v>
      </c>
      <c r="D5" s="12" t="s">
        <v>1237</v>
      </c>
      <c r="E5" s="12" t="s">
        <v>327</v>
      </c>
      <c r="F5" s="12" t="s">
        <v>1238</v>
      </c>
      <c r="G5" s="15">
        <v>4526</v>
      </c>
      <c r="H5" s="15">
        <v>2600</v>
      </c>
      <c r="I5" s="15">
        <v>3441</v>
      </c>
      <c r="J5" s="15">
        <v>3103</v>
      </c>
      <c r="K5" s="15">
        <v>2782</v>
      </c>
      <c r="L5" s="15">
        <v>2937</v>
      </c>
      <c r="M5" s="15">
        <v>2784</v>
      </c>
      <c r="N5" s="15">
        <v>3497</v>
      </c>
      <c r="O5" s="15">
        <v>3809</v>
      </c>
      <c r="P5" s="15">
        <v>1816</v>
      </c>
      <c r="Q5" s="15">
        <v>2452</v>
      </c>
      <c r="R5" s="15">
        <v>3541</v>
      </c>
      <c r="S5" s="15">
        <v>4799</v>
      </c>
      <c r="T5" s="15">
        <v>2250</v>
      </c>
      <c r="U5" s="15">
        <v>3563</v>
      </c>
      <c r="V5" s="15">
        <v>3209</v>
      </c>
      <c r="W5" s="15">
        <v>2403</v>
      </c>
      <c r="X5" s="15">
        <v>3378</v>
      </c>
      <c r="Y5" s="15">
        <v>1828</v>
      </c>
      <c r="Z5" s="15">
        <v>2158</v>
      </c>
      <c r="AA5" s="15">
        <v>1826</v>
      </c>
      <c r="AB5" s="15">
        <v>1844</v>
      </c>
      <c r="AC5" s="15">
        <v>771</v>
      </c>
      <c r="AD5" s="15">
        <v>805</v>
      </c>
      <c r="AE5" s="15">
        <v>148</v>
      </c>
      <c r="AF5" s="15">
        <v>698</v>
      </c>
      <c r="AG5" s="15">
        <v>399</v>
      </c>
    </row>
    <row r="6" s="1" customFormat="1" ht="24" customHeight="1" spans="1:33">
      <c r="A6" s="11" t="s">
        <v>320</v>
      </c>
      <c r="B6" s="12" t="s">
        <v>1239</v>
      </c>
      <c r="C6" s="12" t="s">
        <v>1240</v>
      </c>
      <c r="D6" s="12" t="s">
        <v>1241</v>
      </c>
      <c r="E6" s="12" t="s">
        <v>327</v>
      </c>
      <c r="F6" s="12" t="s">
        <v>1242</v>
      </c>
      <c r="G6" s="15">
        <v>5890</v>
      </c>
      <c r="H6" s="15">
        <v>5146</v>
      </c>
      <c r="I6" s="15">
        <v>5828</v>
      </c>
      <c r="J6" s="15">
        <v>5534</v>
      </c>
      <c r="K6" s="15">
        <v>4583</v>
      </c>
      <c r="L6" s="15">
        <v>4998</v>
      </c>
      <c r="M6" s="15">
        <v>4501</v>
      </c>
      <c r="N6" s="15">
        <v>3362</v>
      </c>
      <c r="O6" s="15">
        <v>3087</v>
      </c>
      <c r="P6" s="15">
        <v>2601</v>
      </c>
      <c r="Q6" s="15">
        <v>2481</v>
      </c>
      <c r="R6" s="15">
        <v>2767</v>
      </c>
      <c r="S6" s="15">
        <v>4468</v>
      </c>
      <c r="T6" s="15">
        <v>3683</v>
      </c>
      <c r="U6" s="15">
        <v>2977</v>
      </c>
      <c r="V6" s="15">
        <v>2601</v>
      </c>
      <c r="W6" s="15">
        <v>2934</v>
      </c>
      <c r="X6" s="15">
        <v>3518</v>
      </c>
      <c r="Y6" s="15">
        <v>2670</v>
      </c>
      <c r="Z6" s="15">
        <v>2511</v>
      </c>
      <c r="AA6" s="15">
        <v>2480</v>
      </c>
      <c r="AB6" s="15">
        <v>2052</v>
      </c>
      <c r="AC6" s="15">
        <v>1764</v>
      </c>
      <c r="AD6" s="15">
        <v>1302</v>
      </c>
      <c r="AE6" s="15">
        <v>1169</v>
      </c>
      <c r="AF6" s="15">
        <v>1498</v>
      </c>
      <c r="AG6" s="15">
        <v>825</v>
      </c>
    </row>
    <row r="7" ht="24" customHeight="1" spans="1:22">
      <c r="A7" s="11" t="s">
        <v>320</v>
      </c>
      <c r="B7" s="12" t="s">
        <v>1243</v>
      </c>
      <c r="C7" s="12" t="s">
        <v>1244</v>
      </c>
      <c r="D7" s="12" t="s">
        <v>1245</v>
      </c>
      <c r="E7" s="12" t="s">
        <v>327</v>
      </c>
      <c r="F7" s="12" t="s">
        <v>1246</v>
      </c>
      <c r="G7" s="15">
        <v>4340</v>
      </c>
      <c r="H7" s="15">
        <v>2916</v>
      </c>
      <c r="I7" s="15">
        <v>2680</v>
      </c>
      <c r="J7" s="15">
        <v>0</v>
      </c>
      <c r="K7" s="15">
        <v>2766</v>
      </c>
      <c r="L7" s="15">
        <v>3657</v>
      </c>
      <c r="M7" s="15">
        <v>4901</v>
      </c>
      <c r="N7" s="15">
        <v>4719</v>
      </c>
      <c r="O7" s="15">
        <v>4750</v>
      </c>
      <c r="P7" s="15">
        <v>3699</v>
      </c>
      <c r="Q7" s="15">
        <v>4351</v>
      </c>
      <c r="R7" s="15">
        <v>2591</v>
      </c>
      <c r="S7" s="15">
        <v>4273</v>
      </c>
      <c r="T7" s="15">
        <v>3492</v>
      </c>
      <c r="U7" s="15">
        <v>1199</v>
      </c>
      <c r="V7" s="15">
        <v>0</v>
      </c>
    </row>
    <row r="8" ht="24" customHeight="1" spans="1:28">
      <c r="A8" s="11" t="s">
        <v>320</v>
      </c>
      <c r="B8" s="12" t="s">
        <v>1247</v>
      </c>
      <c r="C8" s="12" t="s">
        <v>1248</v>
      </c>
      <c r="D8" s="12" t="s">
        <v>1249</v>
      </c>
      <c r="E8" s="12" t="s">
        <v>327</v>
      </c>
      <c r="F8" s="12" t="s">
        <v>1250</v>
      </c>
      <c r="G8" s="15">
        <v>4340</v>
      </c>
      <c r="H8" s="15">
        <v>3963</v>
      </c>
      <c r="I8" s="15">
        <v>5225</v>
      </c>
      <c r="J8" s="15">
        <v>7821</v>
      </c>
      <c r="K8" s="15">
        <v>5546</v>
      </c>
      <c r="L8" s="15">
        <v>5218</v>
      </c>
      <c r="M8" s="15">
        <v>953</v>
      </c>
      <c r="N8" s="15">
        <v>5998</v>
      </c>
      <c r="O8" s="15">
        <v>3874</v>
      </c>
      <c r="P8" s="15">
        <v>3388</v>
      </c>
      <c r="Q8" s="15">
        <v>3680</v>
      </c>
      <c r="R8" s="15">
        <v>3098</v>
      </c>
      <c r="S8" s="15">
        <v>4054</v>
      </c>
      <c r="T8" s="15">
        <v>3399</v>
      </c>
      <c r="U8" s="15">
        <v>3429</v>
      </c>
      <c r="V8" s="15">
        <v>1516</v>
      </c>
      <c r="W8" s="15">
        <v>1446</v>
      </c>
      <c r="X8" s="15">
        <v>2126</v>
      </c>
      <c r="Y8" s="15">
        <v>870</v>
      </c>
      <c r="Z8" s="15">
        <v>921</v>
      </c>
      <c r="AA8" s="15">
        <v>468</v>
      </c>
      <c r="AB8" s="15">
        <v>293</v>
      </c>
    </row>
    <row r="9" ht="24" customHeight="1" spans="1:28">
      <c r="A9" s="11" t="s">
        <v>320</v>
      </c>
      <c r="B9" s="12" t="s">
        <v>1251</v>
      </c>
      <c r="C9" s="12" t="s">
        <v>1232</v>
      </c>
      <c r="D9" s="12" t="s">
        <v>1252</v>
      </c>
      <c r="E9" s="12" t="s">
        <v>327</v>
      </c>
      <c r="F9" s="12" t="s">
        <v>1253</v>
      </c>
      <c r="G9" s="15">
        <v>5425</v>
      </c>
      <c r="H9" s="15">
        <v>2221</v>
      </c>
      <c r="I9" s="15">
        <v>2098</v>
      </c>
      <c r="J9" s="15">
        <v>1700</v>
      </c>
      <c r="K9" s="15">
        <v>1682</v>
      </c>
      <c r="L9" s="15">
        <v>1893</v>
      </c>
      <c r="M9" s="15">
        <v>2923</v>
      </c>
      <c r="N9" s="15">
        <v>3134</v>
      </c>
      <c r="O9" s="15">
        <v>2416</v>
      </c>
      <c r="P9" s="15">
        <v>2818</v>
      </c>
      <c r="Q9" s="15">
        <v>2273</v>
      </c>
      <c r="R9" s="15">
        <v>2563</v>
      </c>
      <c r="S9" s="15">
        <v>4004</v>
      </c>
      <c r="T9" s="15">
        <v>3280</v>
      </c>
      <c r="U9" s="15">
        <v>2707</v>
      </c>
      <c r="V9" s="15">
        <v>1975</v>
      </c>
      <c r="W9" s="15">
        <v>2303</v>
      </c>
      <c r="X9" s="15">
        <v>2245</v>
      </c>
      <c r="Y9" s="15">
        <v>1941</v>
      </c>
      <c r="Z9" s="15">
        <v>1181</v>
      </c>
      <c r="AA9" s="15">
        <v>646</v>
      </c>
      <c r="AB9" s="15">
        <v>100</v>
      </c>
    </row>
    <row r="10" ht="24" customHeight="1" spans="1:33">
      <c r="A10" s="11" t="s">
        <v>320</v>
      </c>
      <c r="B10" s="12" t="s">
        <v>1254</v>
      </c>
      <c r="C10" s="12" t="s">
        <v>1255</v>
      </c>
      <c r="D10" s="12" t="s">
        <v>1256</v>
      </c>
      <c r="E10" s="12" t="s">
        <v>327</v>
      </c>
      <c r="F10" s="12" t="s">
        <v>1257</v>
      </c>
      <c r="G10" s="15">
        <v>2976</v>
      </c>
      <c r="H10" s="15">
        <v>1741</v>
      </c>
      <c r="I10" s="15">
        <v>1975</v>
      </c>
      <c r="J10" s="15">
        <v>2609</v>
      </c>
      <c r="K10" s="15">
        <v>2359</v>
      </c>
      <c r="L10" s="15">
        <v>2535</v>
      </c>
      <c r="M10" s="15">
        <v>3437</v>
      </c>
      <c r="N10" s="15">
        <v>3032</v>
      </c>
      <c r="O10" s="15">
        <v>2277</v>
      </c>
      <c r="P10" s="15">
        <v>2642</v>
      </c>
      <c r="Q10" s="15">
        <v>2975</v>
      </c>
      <c r="R10" s="15">
        <v>2667</v>
      </c>
      <c r="S10" s="15">
        <v>3949</v>
      </c>
      <c r="T10" s="15">
        <v>2622</v>
      </c>
      <c r="U10" s="15">
        <v>2434</v>
      </c>
      <c r="V10" s="15">
        <v>2743</v>
      </c>
      <c r="W10" s="15">
        <v>2008</v>
      </c>
      <c r="X10" s="15">
        <v>1317</v>
      </c>
      <c r="Y10" s="15">
        <v>1453</v>
      </c>
      <c r="Z10" s="15">
        <v>1691</v>
      </c>
      <c r="AA10" s="15">
        <v>1553</v>
      </c>
      <c r="AB10" s="15">
        <v>1574</v>
      </c>
      <c r="AC10" s="15">
        <v>1929</v>
      </c>
      <c r="AD10" s="15">
        <v>1287</v>
      </c>
      <c r="AE10" s="15">
        <v>1114</v>
      </c>
      <c r="AF10" s="15">
        <v>596</v>
      </c>
      <c r="AG10" s="15">
        <v>224</v>
      </c>
    </row>
    <row r="11" ht="24" customHeight="1" spans="1:33">
      <c r="A11" s="11" t="s">
        <v>320</v>
      </c>
      <c r="B11" s="12" t="s">
        <v>1258</v>
      </c>
      <c r="C11" s="12" t="s">
        <v>1259</v>
      </c>
      <c r="D11" s="12" t="s">
        <v>1260</v>
      </c>
      <c r="E11" s="12" t="s">
        <v>327</v>
      </c>
      <c r="F11" s="12" t="s">
        <v>1261</v>
      </c>
      <c r="G11" s="15">
        <v>3286</v>
      </c>
      <c r="H11" s="15">
        <v>2992</v>
      </c>
      <c r="I11" s="15">
        <v>2718</v>
      </c>
      <c r="J11" s="15">
        <v>2489</v>
      </c>
      <c r="K11" s="15">
        <v>2645</v>
      </c>
      <c r="L11" s="15">
        <v>2838</v>
      </c>
      <c r="M11" s="15">
        <v>3619</v>
      </c>
      <c r="N11" s="15">
        <v>3334</v>
      </c>
      <c r="O11" s="15">
        <v>2574</v>
      </c>
      <c r="P11" s="15">
        <v>2280</v>
      </c>
      <c r="Q11" s="15">
        <v>3332</v>
      </c>
      <c r="R11" s="15">
        <v>2815</v>
      </c>
      <c r="S11" s="15">
        <v>3798</v>
      </c>
      <c r="T11" s="15">
        <v>3790</v>
      </c>
      <c r="U11" s="15">
        <v>3647</v>
      </c>
      <c r="V11" s="15">
        <v>2595</v>
      </c>
      <c r="W11" s="15">
        <v>3954</v>
      </c>
      <c r="X11" s="15">
        <v>3545</v>
      </c>
      <c r="Y11" s="15">
        <v>2540</v>
      </c>
      <c r="Z11" s="15">
        <v>3094</v>
      </c>
      <c r="AA11" s="15">
        <v>2639</v>
      </c>
      <c r="AB11" s="15">
        <v>2891</v>
      </c>
      <c r="AC11" s="15">
        <v>3384</v>
      </c>
      <c r="AD11" s="15">
        <v>2204</v>
      </c>
      <c r="AE11" s="15">
        <v>2109</v>
      </c>
      <c r="AF11" s="15">
        <v>2628</v>
      </c>
      <c r="AG11" s="15">
        <v>2305</v>
      </c>
    </row>
    <row r="12" ht="24" customHeight="1" spans="1:33">
      <c r="A12" s="11" t="s">
        <v>320</v>
      </c>
      <c r="B12" s="12" t="s">
        <v>1262</v>
      </c>
      <c r="C12" s="12" t="s">
        <v>1263</v>
      </c>
      <c r="D12" s="12" t="s">
        <v>1264</v>
      </c>
      <c r="E12" s="12" t="s">
        <v>327</v>
      </c>
      <c r="F12" s="12" t="s">
        <v>1265</v>
      </c>
      <c r="G12" s="15">
        <v>1829</v>
      </c>
      <c r="H12" s="15">
        <v>1513</v>
      </c>
      <c r="I12" s="15">
        <v>1417</v>
      </c>
      <c r="J12" s="15">
        <v>1320</v>
      </c>
      <c r="K12" s="15">
        <v>1329</v>
      </c>
      <c r="L12" s="15">
        <v>1589</v>
      </c>
      <c r="M12" s="15">
        <v>2451</v>
      </c>
      <c r="N12" s="15">
        <v>2552</v>
      </c>
      <c r="O12" s="15">
        <v>2705</v>
      </c>
      <c r="P12" s="15">
        <v>1962</v>
      </c>
      <c r="Q12" s="15">
        <v>2634</v>
      </c>
      <c r="R12" s="15">
        <v>2174</v>
      </c>
      <c r="S12" s="15">
        <v>3491</v>
      </c>
      <c r="T12" s="15">
        <v>3207</v>
      </c>
      <c r="U12" s="15">
        <v>3574</v>
      </c>
      <c r="V12" s="15">
        <v>3037</v>
      </c>
      <c r="W12" s="15">
        <v>2839</v>
      </c>
      <c r="X12" s="15">
        <v>3670</v>
      </c>
      <c r="Y12" s="15">
        <v>2824</v>
      </c>
      <c r="Z12" s="15">
        <v>2823</v>
      </c>
      <c r="AA12" s="15">
        <v>1970</v>
      </c>
      <c r="AB12" s="15">
        <v>1788</v>
      </c>
      <c r="AC12" s="15">
        <v>3091</v>
      </c>
      <c r="AD12" s="15">
        <v>2342</v>
      </c>
      <c r="AE12" s="15">
        <v>2241</v>
      </c>
      <c r="AF12" s="15">
        <v>2920</v>
      </c>
      <c r="AG12" s="15">
        <v>1923</v>
      </c>
    </row>
    <row r="13" ht="24" customHeight="1" spans="1:33">
      <c r="A13" s="11" t="s">
        <v>320</v>
      </c>
      <c r="B13" s="12" t="s">
        <v>1266</v>
      </c>
      <c r="C13" s="12" t="s">
        <v>1267</v>
      </c>
      <c r="D13" s="12" t="s">
        <v>1268</v>
      </c>
      <c r="E13" s="12" t="s">
        <v>327</v>
      </c>
      <c r="F13" s="12" t="s">
        <v>1269</v>
      </c>
      <c r="G13" s="15">
        <v>837</v>
      </c>
      <c r="H13" s="15">
        <v>645</v>
      </c>
      <c r="I13" s="15">
        <v>650</v>
      </c>
      <c r="J13" s="15">
        <v>485</v>
      </c>
      <c r="K13" s="15">
        <v>2766</v>
      </c>
      <c r="L13" s="15">
        <v>3657</v>
      </c>
      <c r="M13" s="15">
        <v>4901</v>
      </c>
      <c r="N13" s="15">
        <v>4719</v>
      </c>
      <c r="O13" s="15">
        <v>4750</v>
      </c>
      <c r="P13" s="15">
        <v>3699</v>
      </c>
      <c r="Q13" s="15">
        <v>4351</v>
      </c>
      <c r="R13" s="15">
        <v>2591</v>
      </c>
      <c r="S13" s="15">
        <v>3480</v>
      </c>
      <c r="T13" s="15">
        <v>3490</v>
      </c>
      <c r="U13" s="15">
        <v>2710</v>
      </c>
      <c r="V13" s="15">
        <v>2008</v>
      </c>
      <c r="W13" s="15">
        <v>1392</v>
      </c>
      <c r="X13" s="15">
        <v>1708</v>
      </c>
      <c r="Y13" s="15">
        <v>1347</v>
      </c>
      <c r="Z13" s="15">
        <v>1762</v>
      </c>
      <c r="AA13" s="15">
        <v>1558</v>
      </c>
      <c r="AB13" s="15">
        <v>1630</v>
      </c>
      <c r="AC13" s="15">
        <v>2212</v>
      </c>
      <c r="AE13" s="15">
        <v>1465</v>
      </c>
      <c r="AF13" s="15">
        <v>1520</v>
      </c>
      <c r="AG13" s="15">
        <v>2203</v>
      </c>
    </row>
    <row r="14" ht="24" customHeight="1" spans="1:33">
      <c r="A14" s="11" t="s">
        <v>320</v>
      </c>
      <c r="B14" s="12" t="s">
        <v>1270</v>
      </c>
      <c r="C14" s="12" t="s">
        <v>1271</v>
      </c>
      <c r="D14" s="12" t="s">
        <v>1272</v>
      </c>
      <c r="E14" s="12" t="s">
        <v>327</v>
      </c>
      <c r="F14" s="12" t="s">
        <v>1273</v>
      </c>
      <c r="G14" s="15">
        <v>2728</v>
      </c>
      <c r="H14" s="15">
        <v>2665</v>
      </c>
      <c r="I14" s="15">
        <v>2167</v>
      </c>
      <c r="J14" s="15">
        <v>1456</v>
      </c>
      <c r="K14" s="15">
        <v>1355</v>
      </c>
      <c r="L14" s="15">
        <v>1862</v>
      </c>
      <c r="M14" s="15">
        <v>2090</v>
      </c>
      <c r="N14" s="15">
        <v>1966</v>
      </c>
      <c r="O14" s="15">
        <v>1221</v>
      </c>
      <c r="P14" s="15">
        <v>1443</v>
      </c>
      <c r="Q14" s="15">
        <v>2087</v>
      </c>
      <c r="R14" s="15">
        <v>2452</v>
      </c>
      <c r="S14" s="15">
        <v>3141</v>
      </c>
      <c r="T14" s="15">
        <v>2255</v>
      </c>
      <c r="U14" s="15">
        <v>2288</v>
      </c>
      <c r="V14" s="15">
        <v>1807</v>
      </c>
      <c r="W14" s="15">
        <v>1645</v>
      </c>
      <c r="X14" s="15">
        <v>2608</v>
      </c>
      <c r="Y14" s="15">
        <v>1846</v>
      </c>
      <c r="Z14" s="15">
        <v>1525</v>
      </c>
      <c r="AA14" s="15">
        <v>1732</v>
      </c>
      <c r="AB14" s="15">
        <v>2168</v>
      </c>
      <c r="AC14" s="15">
        <v>1606</v>
      </c>
      <c r="AD14" s="15">
        <v>1518</v>
      </c>
      <c r="AE14" s="15">
        <v>1070</v>
      </c>
      <c r="AF14" s="15">
        <v>1564</v>
      </c>
      <c r="AG14" s="15">
        <v>1146</v>
      </c>
    </row>
    <row r="15" ht="24" customHeight="1" spans="1:33">
      <c r="A15" s="11" t="s">
        <v>320</v>
      </c>
      <c r="B15" s="12" t="s">
        <v>1274</v>
      </c>
      <c r="C15" s="12" t="s">
        <v>1275</v>
      </c>
      <c r="D15" s="12" t="s">
        <v>1276</v>
      </c>
      <c r="E15" s="12" t="s">
        <v>327</v>
      </c>
      <c r="F15" s="12" t="s">
        <v>1277</v>
      </c>
      <c r="G15" s="15">
        <v>3968</v>
      </c>
      <c r="H15" s="15">
        <v>3154</v>
      </c>
      <c r="I15" s="15">
        <v>3755</v>
      </c>
      <c r="J15" s="15">
        <v>3595</v>
      </c>
      <c r="K15" s="15">
        <v>3362</v>
      </c>
      <c r="L15" s="15">
        <v>2399</v>
      </c>
      <c r="M15" s="15">
        <v>2773</v>
      </c>
      <c r="N15" s="15">
        <v>2655</v>
      </c>
      <c r="O15" s="15">
        <v>2409</v>
      </c>
      <c r="P15" s="15">
        <v>2275</v>
      </c>
      <c r="Q15" s="15">
        <v>2730</v>
      </c>
      <c r="R15" s="15">
        <v>1967</v>
      </c>
      <c r="S15" s="15">
        <v>2875</v>
      </c>
      <c r="T15" s="15">
        <v>3000</v>
      </c>
      <c r="U15" s="15">
        <v>2234</v>
      </c>
      <c r="V15" s="15">
        <v>2747</v>
      </c>
      <c r="W15" s="15">
        <v>2176</v>
      </c>
      <c r="X15" s="15">
        <v>1987</v>
      </c>
      <c r="Y15" s="15">
        <v>1567</v>
      </c>
      <c r="Z15" s="15">
        <v>1906</v>
      </c>
      <c r="AA15" s="15">
        <v>1683</v>
      </c>
      <c r="AB15" s="15">
        <v>1688</v>
      </c>
      <c r="AC15" s="15">
        <v>1515</v>
      </c>
      <c r="AD15" s="15">
        <v>1832</v>
      </c>
      <c r="AE15" s="15">
        <v>1477</v>
      </c>
      <c r="AF15" s="15">
        <v>1656</v>
      </c>
      <c r="AG15" s="15">
        <v>735</v>
      </c>
    </row>
    <row r="16" ht="24" customHeight="1" spans="1:33">
      <c r="A16" s="11" t="s">
        <v>320</v>
      </c>
      <c r="B16" s="12" t="s">
        <v>1278</v>
      </c>
      <c r="C16" s="12" t="s">
        <v>1279</v>
      </c>
      <c r="D16" s="12" t="s">
        <v>1280</v>
      </c>
      <c r="E16" s="12" t="s">
        <v>327</v>
      </c>
      <c r="F16" s="12" t="s">
        <v>1281</v>
      </c>
      <c r="G16" s="15">
        <v>1302</v>
      </c>
      <c r="H16" s="15">
        <v>1949</v>
      </c>
      <c r="I16" s="15">
        <v>1753</v>
      </c>
      <c r="J16" s="15">
        <v>1317</v>
      </c>
      <c r="K16" s="15">
        <v>1389</v>
      </c>
      <c r="L16" s="15">
        <v>1935</v>
      </c>
      <c r="M16" s="15">
        <v>3209</v>
      </c>
      <c r="N16" s="15">
        <v>2297</v>
      </c>
      <c r="O16" s="15">
        <v>1671</v>
      </c>
      <c r="P16" s="15">
        <v>1784</v>
      </c>
      <c r="Q16" s="15">
        <v>2518</v>
      </c>
      <c r="R16" s="15">
        <v>2416</v>
      </c>
      <c r="S16" s="15">
        <v>2722</v>
      </c>
      <c r="T16" s="15">
        <v>2373</v>
      </c>
      <c r="U16" s="15">
        <v>2164</v>
      </c>
      <c r="V16" s="15">
        <v>2735</v>
      </c>
      <c r="W16" s="15">
        <v>2025</v>
      </c>
      <c r="X16" s="15">
        <v>1915</v>
      </c>
      <c r="Y16" s="15">
        <v>1729</v>
      </c>
      <c r="Z16" s="15">
        <v>1689</v>
      </c>
      <c r="AA16" s="15">
        <v>1911</v>
      </c>
      <c r="AB16" s="15">
        <v>1573</v>
      </c>
      <c r="AC16" s="15">
        <v>2017</v>
      </c>
      <c r="AD16" s="15">
        <v>1677</v>
      </c>
      <c r="AE16" s="15">
        <v>754</v>
      </c>
      <c r="AF16" s="15">
        <v>621</v>
      </c>
      <c r="AG16" s="15">
        <v>542</v>
      </c>
    </row>
    <row r="17" ht="24" customHeight="1" spans="1:33">
      <c r="A17" s="11" t="s">
        <v>320</v>
      </c>
      <c r="B17" s="12" t="s">
        <v>1282</v>
      </c>
      <c r="C17" s="12" t="s">
        <v>1283</v>
      </c>
      <c r="D17" s="12" t="s">
        <v>1284</v>
      </c>
      <c r="E17" s="12" t="s">
        <v>327</v>
      </c>
      <c r="F17" s="12" t="s">
        <v>1285</v>
      </c>
      <c r="G17" s="15">
        <v>1984</v>
      </c>
      <c r="H17" s="15">
        <v>1827</v>
      </c>
      <c r="I17" s="15">
        <v>2603</v>
      </c>
      <c r="J17" s="15">
        <v>1313</v>
      </c>
      <c r="K17" s="15">
        <v>1447</v>
      </c>
      <c r="L17" s="15">
        <v>2329</v>
      </c>
      <c r="M17" s="15">
        <v>1967</v>
      </c>
      <c r="N17" s="15">
        <v>1989</v>
      </c>
      <c r="O17" s="15">
        <v>1826</v>
      </c>
      <c r="P17" s="15">
        <v>1717</v>
      </c>
      <c r="Q17" s="15">
        <v>2383</v>
      </c>
      <c r="R17" s="15">
        <v>3003</v>
      </c>
      <c r="S17" s="15">
        <v>2719</v>
      </c>
      <c r="T17" s="15">
        <v>4759</v>
      </c>
      <c r="U17" s="15">
        <v>3236</v>
      </c>
      <c r="V17" s="15">
        <v>2548</v>
      </c>
      <c r="W17" s="15">
        <v>2610</v>
      </c>
      <c r="X17" s="15">
        <v>3628</v>
      </c>
      <c r="Y17" s="15">
        <v>2365</v>
      </c>
      <c r="Z17" s="15">
        <v>2425</v>
      </c>
      <c r="AA17" s="15">
        <v>2963</v>
      </c>
      <c r="AB17" s="15">
        <v>2949</v>
      </c>
      <c r="AC17" s="15">
        <v>3453</v>
      </c>
      <c r="AD17" s="15">
        <v>3148</v>
      </c>
      <c r="AE17" s="15">
        <v>2795</v>
      </c>
      <c r="AF17" s="15">
        <v>3919</v>
      </c>
      <c r="AG17" s="15">
        <v>3043</v>
      </c>
    </row>
    <row r="18" ht="24" customHeight="1" spans="1:29">
      <c r="A18" s="11" t="s">
        <v>320</v>
      </c>
      <c r="B18" s="12" t="s">
        <v>1286</v>
      </c>
      <c r="C18" s="12" t="s">
        <v>1287</v>
      </c>
      <c r="D18" s="12" t="s">
        <v>1288</v>
      </c>
      <c r="E18" s="12" t="s">
        <v>327</v>
      </c>
      <c r="F18" s="12" t="s">
        <v>1289</v>
      </c>
      <c r="G18" s="15">
        <v>3968</v>
      </c>
      <c r="H18" s="15">
        <v>3088</v>
      </c>
      <c r="I18" s="15">
        <v>3157</v>
      </c>
      <c r="J18" s="15">
        <v>2848</v>
      </c>
      <c r="K18" s="15">
        <v>3131</v>
      </c>
      <c r="L18" s="15">
        <v>2439</v>
      </c>
      <c r="M18" s="15">
        <v>2921</v>
      </c>
      <c r="N18" s="15">
        <v>3551</v>
      </c>
      <c r="O18" s="15">
        <v>1883</v>
      </c>
      <c r="P18" s="15">
        <v>1763</v>
      </c>
      <c r="Q18" s="15">
        <v>2213</v>
      </c>
      <c r="R18" s="15">
        <v>1287</v>
      </c>
      <c r="S18" s="15">
        <v>2377</v>
      </c>
      <c r="T18" s="15">
        <v>2172</v>
      </c>
      <c r="U18" s="15">
        <v>1587</v>
      </c>
      <c r="V18" s="15">
        <v>2131</v>
      </c>
      <c r="W18" s="15">
        <v>1346</v>
      </c>
      <c r="X18" s="15">
        <v>861</v>
      </c>
      <c r="Y18" s="15">
        <v>778</v>
      </c>
      <c r="Z18" s="15">
        <v>348</v>
      </c>
      <c r="AA18" s="15">
        <v>319</v>
      </c>
      <c r="AB18" s="15">
        <v>192</v>
      </c>
      <c r="AC18" s="15">
        <v>0</v>
      </c>
    </row>
    <row r="19" ht="24" customHeight="1" spans="1:23">
      <c r="A19" s="11" t="s">
        <v>320</v>
      </c>
      <c r="B19" s="12" t="s">
        <v>1290</v>
      </c>
      <c r="C19" s="12" t="s">
        <v>1291</v>
      </c>
      <c r="D19" s="12" t="s">
        <v>1292</v>
      </c>
      <c r="E19" s="12" t="s">
        <v>327</v>
      </c>
      <c r="F19" s="12" t="s">
        <v>1293</v>
      </c>
      <c r="G19" s="15">
        <v>5022</v>
      </c>
      <c r="H19" s="15">
        <v>3753</v>
      </c>
      <c r="I19" s="15">
        <v>3023</v>
      </c>
      <c r="J19" s="15">
        <v>1658</v>
      </c>
      <c r="K19" s="15">
        <v>1438</v>
      </c>
      <c r="L19" s="15">
        <v>1416</v>
      </c>
      <c r="M19" s="15">
        <v>1627</v>
      </c>
      <c r="N19" s="15">
        <v>1774</v>
      </c>
      <c r="O19" s="15">
        <v>1363</v>
      </c>
      <c r="P19" s="15">
        <v>638</v>
      </c>
      <c r="Q19" s="15">
        <v>2476</v>
      </c>
      <c r="R19" s="15">
        <v>980</v>
      </c>
      <c r="S19" s="15">
        <v>2323</v>
      </c>
      <c r="T19" s="15">
        <v>754</v>
      </c>
      <c r="U19" s="15">
        <v>724</v>
      </c>
      <c r="V19" s="15">
        <v>23</v>
      </c>
      <c r="W19" s="15">
        <v>0</v>
      </c>
    </row>
    <row r="20" s="1" customFormat="1" ht="24" customHeight="1" spans="1:33">
      <c r="A20" s="11" t="s">
        <v>320</v>
      </c>
      <c r="B20" s="12" t="s">
        <v>1294</v>
      </c>
      <c r="C20" s="12" t="s">
        <v>1295</v>
      </c>
      <c r="D20" s="12" t="s">
        <v>1296</v>
      </c>
      <c r="E20" s="12" t="s">
        <v>327</v>
      </c>
      <c r="F20" s="12" t="s">
        <v>1297</v>
      </c>
      <c r="G20" s="15">
        <v>2697</v>
      </c>
      <c r="H20" s="15">
        <v>1599</v>
      </c>
      <c r="I20" s="15">
        <v>1243</v>
      </c>
      <c r="J20" s="15">
        <v>822</v>
      </c>
      <c r="K20" s="15">
        <v>980</v>
      </c>
      <c r="L20" s="15">
        <v>1096</v>
      </c>
      <c r="M20" s="15">
        <v>1387</v>
      </c>
      <c r="N20" s="15">
        <v>1605</v>
      </c>
      <c r="O20" s="15">
        <v>1465</v>
      </c>
      <c r="P20" s="15">
        <v>1504</v>
      </c>
      <c r="Q20" s="15">
        <v>1793</v>
      </c>
      <c r="R20" s="15">
        <v>1792</v>
      </c>
      <c r="S20" s="15">
        <v>2235</v>
      </c>
      <c r="T20" s="15">
        <v>952</v>
      </c>
      <c r="U20" s="15">
        <v>682</v>
      </c>
      <c r="V20" s="15">
        <v>483</v>
      </c>
      <c r="W20" s="15">
        <v>530</v>
      </c>
      <c r="X20" s="15">
        <v>670</v>
      </c>
      <c r="Y20" s="15">
        <v>519</v>
      </c>
      <c r="Z20" s="15">
        <v>410</v>
      </c>
      <c r="AA20" s="15">
        <v>311</v>
      </c>
      <c r="AB20" s="15">
        <v>450</v>
      </c>
      <c r="AC20" s="15">
        <v>297</v>
      </c>
      <c r="AD20" s="15">
        <v>380</v>
      </c>
      <c r="AE20" s="15">
        <v>0</v>
      </c>
      <c r="AF20" s="3"/>
      <c r="AG20" s="3"/>
    </row>
    <row r="21" s="1" customFormat="1" ht="24" customHeight="1" spans="1:33">
      <c r="A21" s="11" t="s">
        <v>320</v>
      </c>
      <c r="B21" s="12" t="s">
        <v>1298</v>
      </c>
      <c r="C21" s="12" t="s">
        <v>1299</v>
      </c>
      <c r="D21" s="12" t="s">
        <v>1300</v>
      </c>
      <c r="E21" s="12" t="s">
        <v>327</v>
      </c>
      <c r="F21" s="12" t="s">
        <v>1301</v>
      </c>
      <c r="G21" s="15">
        <v>1891</v>
      </c>
      <c r="H21" s="15">
        <v>1544</v>
      </c>
      <c r="I21" s="15">
        <v>1903</v>
      </c>
      <c r="J21" s="15">
        <v>1965</v>
      </c>
      <c r="K21" s="15">
        <v>2149</v>
      </c>
      <c r="L21" s="15">
        <v>1061</v>
      </c>
      <c r="M21" s="15">
        <v>876</v>
      </c>
      <c r="N21" s="15">
        <v>2228</v>
      </c>
      <c r="O21" s="15">
        <v>2214</v>
      </c>
      <c r="P21" s="15">
        <v>2288</v>
      </c>
      <c r="Q21" s="15">
        <v>2482</v>
      </c>
      <c r="R21" s="15">
        <v>1983</v>
      </c>
      <c r="S21" s="15">
        <v>2089</v>
      </c>
      <c r="T21" s="15">
        <v>2247</v>
      </c>
      <c r="U21" s="15">
        <v>2295</v>
      </c>
      <c r="V21" s="15">
        <v>2222</v>
      </c>
      <c r="W21" s="15">
        <v>2180</v>
      </c>
      <c r="X21" s="15">
        <v>1964</v>
      </c>
      <c r="Y21" s="15">
        <v>1944</v>
      </c>
      <c r="Z21" s="15">
        <v>1598</v>
      </c>
      <c r="AA21" s="15">
        <v>1950</v>
      </c>
      <c r="AB21" s="15">
        <v>1854</v>
      </c>
      <c r="AC21" s="15">
        <v>2032</v>
      </c>
      <c r="AD21" s="15">
        <v>1894</v>
      </c>
      <c r="AE21" s="15">
        <v>1718</v>
      </c>
      <c r="AF21" s="15">
        <v>1988</v>
      </c>
      <c r="AG21" s="15">
        <v>2202</v>
      </c>
    </row>
    <row r="22" ht="24" customHeight="1" spans="1:33">
      <c r="A22" s="11" t="s">
        <v>320</v>
      </c>
      <c r="B22" s="12" t="s">
        <v>1302</v>
      </c>
      <c r="C22" s="12" t="s">
        <v>1303</v>
      </c>
      <c r="D22" s="12" t="s">
        <v>1304</v>
      </c>
      <c r="E22" s="12" t="s">
        <v>327</v>
      </c>
      <c r="F22" s="12" t="s">
        <v>1305</v>
      </c>
      <c r="G22" s="15">
        <v>1023</v>
      </c>
      <c r="H22" s="15">
        <v>1033</v>
      </c>
      <c r="I22" s="15">
        <v>1172</v>
      </c>
      <c r="J22" s="15">
        <v>959</v>
      </c>
      <c r="K22" s="15">
        <v>954</v>
      </c>
      <c r="L22" s="15">
        <v>1765</v>
      </c>
      <c r="M22" s="15">
        <v>1804</v>
      </c>
      <c r="N22" s="15">
        <v>1704</v>
      </c>
      <c r="O22" s="15">
        <v>1915</v>
      </c>
      <c r="P22" s="15">
        <v>1408</v>
      </c>
      <c r="Q22" s="15">
        <v>2276</v>
      </c>
      <c r="R22" s="15">
        <v>1756</v>
      </c>
      <c r="S22" s="15">
        <v>2013</v>
      </c>
      <c r="T22" s="15">
        <v>2098</v>
      </c>
      <c r="U22" s="15">
        <v>2095</v>
      </c>
      <c r="V22" s="15">
        <v>1643</v>
      </c>
      <c r="W22" s="15">
        <v>1886</v>
      </c>
      <c r="X22" s="15">
        <v>2641</v>
      </c>
      <c r="Y22" s="15">
        <v>1679</v>
      </c>
      <c r="Z22" s="15">
        <v>1611</v>
      </c>
      <c r="AA22" s="15">
        <v>1864</v>
      </c>
      <c r="AB22" s="15">
        <v>1724</v>
      </c>
      <c r="AC22" s="15">
        <v>1727</v>
      </c>
      <c r="AD22" s="15">
        <v>1554</v>
      </c>
      <c r="AE22" s="15">
        <v>1358</v>
      </c>
      <c r="AF22" s="15">
        <v>1184</v>
      </c>
      <c r="AG22" s="15">
        <v>1003</v>
      </c>
    </row>
    <row r="23" ht="24" customHeight="1" spans="1:26">
      <c r="A23" s="11" t="s">
        <v>320</v>
      </c>
      <c r="B23" s="12" t="s">
        <v>1306</v>
      </c>
      <c r="C23" s="12" t="s">
        <v>1307</v>
      </c>
      <c r="D23" s="12" t="s">
        <v>1308</v>
      </c>
      <c r="E23" s="12" t="s">
        <v>327</v>
      </c>
      <c r="F23" s="12" t="s">
        <v>1309</v>
      </c>
      <c r="G23" s="15">
        <v>1550</v>
      </c>
      <c r="H23" s="15">
        <v>768</v>
      </c>
      <c r="I23" s="15">
        <v>639</v>
      </c>
      <c r="J23" s="15">
        <v>369</v>
      </c>
      <c r="K23" s="15">
        <v>328</v>
      </c>
      <c r="L23" s="15">
        <v>288</v>
      </c>
      <c r="M23" s="15">
        <v>441</v>
      </c>
      <c r="N23" s="15">
        <v>612</v>
      </c>
      <c r="O23" s="15">
        <v>1252</v>
      </c>
      <c r="P23" s="15">
        <v>1242</v>
      </c>
      <c r="Q23" s="15">
        <v>1588</v>
      </c>
      <c r="R23" s="15">
        <v>1207</v>
      </c>
      <c r="S23" s="15">
        <v>1972</v>
      </c>
      <c r="T23" s="15">
        <v>1294</v>
      </c>
      <c r="U23" s="15">
        <v>1505</v>
      </c>
      <c r="V23" s="15">
        <v>927</v>
      </c>
      <c r="W23" s="15">
        <v>847</v>
      </c>
      <c r="X23" s="15">
        <v>510</v>
      </c>
      <c r="Y23" s="15">
        <v>11</v>
      </c>
      <c r="Z23" s="15">
        <v>167</v>
      </c>
    </row>
    <row r="24" s="1" customFormat="1" ht="24" customHeight="1" spans="1:33">
      <c r="A24" s="11" t="s">
        <v>320</v>
      </c>
      <c r="B24" s="12" t="s">
        <v>1310</v>
      </c>
      <c r="C24" s="2"/>
      <c r="D24" s="12" t="s">
        <v>1311</v>
      </c>
      <c r="E24" s="12" t="s">
        <v>327</v>
      </c>
      <c r="F24" s="12" t="s">
        <v>1312</v>
      </c>
      <c r="G24" s="15">
        <v>837</v>
      </c>
      <c r="H24" s="15">
        <v>505</v>
      </c>
      <c r="I24" s="15">
        <v>201</v>
      </c>
      <c r="J24" s="15">
        <v>94</v>
      </c>
      <c r="K24" s="15">
        <v>91</v>
      </c>
      <c r="L24" s="15">
        <v>127</v>
      </c>
      <c r="M24" s="15">
        <v>177</v>
      </c>
      <c r="N24" s="15">
        <v>240</v>
      </c>
      <c r="O24" s="15">
        <v>187</v>
      </c>
      <c r="P24" s="15">
        <v>354</v>
      </c>
      <c r="Q24" s="15">
        <v>815</v>
      </c>
      <c r="R24" s="15">
        <v>1051</v>
      </c>
      <c r="S24" s="15">
        <v>1782</v>
      </c>
      <c r="T24" s="15">
        <v>1240</v>
      </c>
      <c r="U24" s="15">
        <v>652</v>
      </c>
      <c r="V24" s="15">
        <v>217</v>
      </c>
      <c r="W24" s="15">
        <v>212</v>
      </c>
      <c r="X24" s="15">
        <v>213</v>
      </c>
      <c r="Y24" s="15">
        <v>274</v>
      </c>
      <c r="Z24" s="15">
        <v>558</v>
      </c>
      <c r="AA24" s="15">
        <v>712</v>
      </c>
      <c r="AB24" s="15">
        <v>859</v>
      </c>
      <c r="AC24" s="15">
        <v>1432</v>
      </c>
      <c r="AD24" s="15">
        <v>1677</v>
      </c>
      <c r="AE24" s="15">
        <v>2082</v>
      </c>
      <c r="AF24" s="15">
        <v>1458</v>
      </c>
      <c r="AG24" s="15">
        <v>941</v>
      </c>
    </row>
    <row r="25" s="1" customFormat="1" ht="24" customHeight="1" spans="1:33">
      <c r="A25" s="11" t="s">
        <v>320</v>
      </c>
      <c r="B25" s="12" t="s">
        <v>1313</v>
      </c>
      <c r="C25" s="12" t="s">
        <v>1314</v>
      </c>
      <c r="D25" s="12" t="s">
        <v>1315</v>
      </c>
      <c r="E25" s="12" t="s">
        <v>327</v>
      </c>
      <c r="F25" s="12" t="s">
        <v>1316</v>
      </c>
      <c r="G25" s="15">
        <v>1271</v>
      </c>
      <c r="H25" s="15">
        <v>950</v>
      </c>
      <c r="I25" s="15">
        <v>351</v>
      </c>
      <c r="J25" s="15">
        <v>586</v>
      </c>
      <c r="K25" s="15">
        <v>412</v>
      </c>
      <c r="L25" s="15">
        <v>1350</v>
      </c>
      <c r="M25" s="15">
        <v>1299</v>
      </c>
      <c r="N25" s="15">
        <v>599</v>
      </c>
      <c r="O25" s="15">
        <v>956</v>
      </c>
      <c r="P25" s="15">
        <v>1365</v>
      </c>
      <c r="Q25" s="15">
        <v>1991</v>
      </c>
      <c r="R25" s="15">
        <v>1776</v>
      </c>
      <c r="S25" s="15">
        <v>1653</v>
      </c>
      <c r="T25" s="15">
        <v>2417</v>
      </c>
      <c r="U25" s="15">
        <v>1363</v>
      </c>
      <c r="V25" s="15">
        <v>1279</v>
      </c>
      <c r="W25" s="15">
        <v>1547</v>
      </c>
      <c r="X25" s="15">
        <v>1736</v>
      </c>
      <c r="Y25" s="15">
        <v>1733</v>
      </c>
      <c r="Z25" s="15">
        <v>1239</v>
      </c>
      <c r="AA25" s="15">
        <v>1493</v>
      </c>
      <c r="AB25" s="15">
        <v>1492</v>
      </c>
      <c r="AC25" s="15">
        <v>1661</v>
      </c>
      <c r="AD25" s="15">
        <v>1483</v>
      </c>
      <c r="AE25" s="15">
        <v>1439</v>
      </c>
      <c r="AF25" s="15">
        <v>727</v>
      </c>
      <c r="AG25" s="15">
        <v>1006</v>
      </c>
    </row>
    <row r="26" s="1" customFormat="1" ht="24" customHeight="1" spans="1:33">
      <c r="A26" s="11" t="s">
        <v>320</v>
      </c>
      <c r="B26" s="12" t="s">
        <v>1317</v>
      </c>
      <c r="C26" s="12" t="s">
        <v>1318</v>
      </c>
      <c r="D26" s="12" t="s">
        <v>1319</v>
      </c>
      <c r="E26" s="12" t="s">
        <v>327</v>
      </c>
      <c r="F26" s="12" t="s">
        <v>1320</v>
      </c>
      <c r="G26" s="15">
        <v>1612</v>
      </c>
      <c r="H26" s="15">
        <v>1044</v>
      </c>
      <c r="I26" s="15">
        <v>627</v>
      </c>
      <c r="J26" s="15">
        <v>395</v>
      </c>
      <c r="K26" s="15">
        <v>206</v>
      </c>
      <c r="L26" s="15">
        <v>200</v>
      </c>
      <c r="M26" s="15">
        <v>261</v>
      </c>
      <c r="N26" s="15">
        <v>314</v>
      </c>
      <c r="O26" s="15">
        <v>312</v>
      </c>
      <c r="P26" s="15">
        <v>421</v>
      </c>
      <c r="Q26" s="15">
        <v>688</v>
      </c>
      <c r="R26" s="15">
        <v>894</v>
      </c>
      <c r="S26" s="15">
        <v>1639</v>
      </c>
      <c r="T26" s="15">
        <v>1068</v>
      </c>
      <c r="U26" s="15">
        <v>502</v>
      </c>
      <c r="V26" s="15">
        <v>275</v>
      </c>
      <c r="W26" s="15">
        <v>292</v>
      </c>
      <c r="X26" s="15">
        <v>316</v>
      </c>
      <c r="Y26" s="15">
        <v>300</v>
      </c>
      <c r="Z26" s="15">
        <v>195</v>
      </c>
      <c r="AA26" s="15">
        <v>153</v>
      </c>
      <c r="AB26" s="15">
        <v>188</v>
      </c>
      <c r="AC26" s="15">
        <v>478</v>
      </c>
      <c r="AD26" s="15">
        <v>749</v>
      </c>
      <c r="AE26" s="15">
        <v>720</v>
      </c>
      <c r="AF26" s="15">
        <v>397</v>
      </c>
      <c r="AG26" s="15">
        <v>141</v>
      </c>
    </row>
    <row r="27" s="1" customFormat="1" ht="24" customHeight="1" spans="1:33">
      <c r="A27" s="11" t="s">
        <v>320</v>
      </c>
      <c r="B27" s="12" t="s">
        <v>1321</v>
      </c>
      <c r="C27" s="12" t="s">
        <v>1322</v>
      </c>
      <c r="D27" s="12" t="s">
        <v>1323</v>
      </c>
      <c r="E27" s="12" t="s">
        <v>327</v>
      </c>
      <c r="F27" s="12" t="s">
        <v>1324</v>
      </c>
      <c r="G27" s="15">
        <v>1054</v>
      </c>
      <c r="H27" s="15">
        <v>927</v>
      </c>
      <c r="I27" s="15">
        <v>818</v>
      </c>
      <c r="J27" s="15">
        <v>812</v>
      </c>
      <c r="K27" s="15">
        <v>727</v>
      </c>
      <c r="L27" s="15">
        <v>1213</v>
      </c>
      <c r="M27" s="15">
        <v>870</v>
      </c>
      <c r="N27" s="15">
        <v>761</v>
      </c>
      <c r="O27" s="15">
        <v>652</v>
      </c>
      <c r="P27" s="15">
        <v>764</v>
      </c>
      <c r="Q27" s="15">
        <v>148</v>
      </c>
      <c r="R27" s="15">
        <v>585</v>
      </c>
      <c r="S27" s="15">
        <v>1609</v>
      </c>
      <c r="T27" s="15">
        <v>1350</v>
      </c>
      <c r="U27" s="15">
        <v>980</v>
      </c>
      <c r="V27" s="15">
        <v>293</v>
      </c>
      <c r="W27" s="15">
        <v>402</v>
      </c>
      <c r="X27" s="15">
        <v>388</v>
      </c>
      <c r="Y27" s="15">
        <v>197</v>
      </c>
      <c r="Z27" s="15">
        <v>17</v>
      </c>
      <c r="AA27" s="15">
        <v>0</v>
      </c>
      <c r="AB27" s="3"/>
      <c r="AC27" s="3"/>
      <c r="AD27" s="3"/>
      <c r="AE27" s="3"/>
      <c r="AF27" s="3"/>
      <c r="AG27" s="3"/>
    </row>
    <row r="28" s="1" customFormat="1" ht="24" customHeight="1" spans="1:33">
      <c r="A28" s="11" t="s">
        <v>320</v>
      </c>
      <c r="B28" s="12" t="s">
        <v>1325</v>
      </c>
      <c r="C28" s="12" t="s">
        <v>1326</v>
      </c>
      <c r="D28" s="12" t="s">
        <v>1327</v>
      </c>
      <c r="E28" s="12" t="s">
        <v>327</v>
      </c>
      <c r="F28" s="12" t="s">
        <v>1328</v>
      </c>
      <c r="G28" s="15">
        <v>2201</v>
      </c>
      <c r="H28" s="15">
        <v>1399</v>
      </c>
      <c r="I28" s="15">
        <v>588</v>
      </c>
      <c r="J28" s="15">
        <v>219</v>
      </c>
      <c r="K28" s="15">
        <v>191</v>
      </c>
      <c r="L28" s="15">
        <v>211</v>
      </c>
      <c r="M28" s="15">
        <v>372</v>
      </c>
      <c r="N28" s="15">
        <v>486</v>
      </c>
      <c r="O28" s="15">
        <v>402</v>
      </c>
      <c r="P28" s="15">
        <v>776</v>
      </c>
      <c r="Q28" s="15">
        <v>1474</v>
      </c>
      <c r="R28" s="15">
        <v>1789</v>
      </c>
      <c r="S28" s="15">
        <v>1544</v>
      </c>
      <c r="T28" s="15">
        <v>1315</v>
      </c>
      <c r="U28" s="15">
        <v>509</v>
      </c>
      <c r="V28" s="15">
        <v>127</v>
      </c>
      <c r="W28" s="15">
        <v>179</v>
      </c>
      <c r="X28" s="15">
        <v>260</v>
      </c>
      <c r="Y28" s="15">
        <v>489</v>
      </c>
      <c r="Z28" s="15">
        <v>570</v>
      </c>
      <c r="AA28" s="15">
        <v>439</v>
      </c>
      <c r="AB28" s="15">
        <v>649</v>
      </c>
      <c r="AC28" s="15">
        <v>767</v>
      </c>
      <c r="AD28" s="15">
        <v>994</v>
      </c>
      <c r="AE28" s="15">
        <v>1133</v>
      </c>
      <c r="AF28" s="15">
        <v>794</v>
      </c>
      <c r="AG28" s="15">
        <v>442</v>
      </c>
    </row>
    <row r="29" s="1" customFormat="1" ht="24" customHeight="1" spans="1:33">
      <c r="A29" s="11" t="s">
        <v>320</v>
      </c>
      <c r="B29" s="12" t="s">
        <v>1329</v>
      </c>
      <c r="C29" s="2"/>
      <c r="D29" s="12" t="s">
        <v>1330</v>
      </c>
      <c r="E29" s="12" t="s">
        <v>327</v>
      </c>
      <c r="F29" s="12" t="s">
        <v>1331</v>
      </c>
      <c r="G29" s="15">
        <v>992</v>
      </c>
      <c r="H29" s="15">
        <v>771</v>
      </c>
      <c r="I29" s="15">
        <v>470</v>
      </c>
      <c r="J29" s="15">
        <v>208</v>
      </c>
      <c r="K29" s="15">
        <v>174</v>
      </c>
      <c r="L29" s="15">
        <v>128</v>
      </c>
      <c r="M29" s="15">
        <v>180</v>
      </c>
      <c r="N29" s="15">
        <v>193</v>
      </c>
      <c r="O29" s="15">
        <v>262</v>
      </c>
      <c r="P29" s="15">
        <v>341</v>
      </c>
      <c r="Q29" s="15">
        <v>564</v>
      </c>
      <c r="R29" s="15">
        <v>1201</v>
      </c>
      <c r="S29" s="15">
        <v>1509</v>
      </c>
      <c r="T29" s="15">
        <v>710</v>
      </c>
      <c r="U29" s="15">
        <v>403</v>
      </c>
      <c r="V29" s="15">
        <v>228</v>
      </c>
      <c r="W29" s="15">
        <v>208</v>
      </c>
      <c r="X29" s="15">
        <v>142</v>
      </c>
      <c r="Y29" s="15">
        <v>200</v>
      </c>
      <c r="Z29" s="15">
        <v>261</v>
      </c>
      <c r="AA29" s="15">
        <v>276</v>
      </c>
      <c r="AB29" s="15">
        <v>501</v>
      </c>
      <c r="AC29" s="15">
        <v>695</v>
      </c>
      <c r="AD29" s="15">
        <v>1197</v>
      </c>
      <c r="AE29" s="15">
        <v>1045</v>
      </c>
      <c r="AF29" s="15">
        <v>603</v>
      </c>
      <c r="AG29" s="15">
        <v>297</v>
      </c>
    </row>
    <row r="30" s="1" customFormat="1" ht="24" customHeight="1" spans="1:33">
      <c r="A30" s="11" t="s">
        <v>320</v>
      </c>
      <c r="B30" s="12" t="s">
        <v>1332</v>
      </c>
      <c r="C30" s="12" t="s">
        <v>1333</v>
      </c>
      <c r="D30" s="12" t="s">
        <v>1334</v>
      </c>
      <c r="E30" s="12" t="s">
        <v>327</v>
      </c>
      <c r="F30" s="12" t="s">
        <v>1335</v>
      </c>
      <c r="G30" s="15">
        <v>1488</v>
      </c>
      <c r="H30" s="15">
        <v>1180</v>
      </c>
      <c r="I30" s="15">
        <v>1002</v>
      </c>
      <c r="J30" s="15">
        <v>872</v>
      </c>
      <c r="K30" s="15">
        <v>1182</v>
      </c>
      <c r="L30" s="15">
        <v>1043</v>
      </c>
      <c r="M30" s="15">
        <v>570</v>
      </c>
      <c r="N30" s="15">
        <v>1345</v>
      </c>
      <c r="O30" s="15">
        <v>1445</v>
      </c>
      <c r="P30" s="15">
        <v>165</v>
      </c>
      <c r="Q30" s="15">
        <v>1174</v>
      </c>
      <c r="R30" s="15">
        <v>1437</v>
      </c>
      <c r="S30" s="15">
        <v>1495</v>
      </c>
      <c r="T30" s="15">
        <v>1093</v>
      </c>
      <c r="U30" s="15">
        <v>889</v>
      </c>
      <c r="V30" s="15">
        <v>631</v>
      </c>
      <c r="W30" s="15">
        <v>718</v>
      </c>
      <c r="X30" s="15">
        <v>911</v>
      </c>
      <c r="Y30" s="15">
        <v>653</v>
      </c>
      <c r="Z30" s="15">
        <v>599</v>
      </c>
      <c r="AA30" s="15">
        <v>452</v>
      </c>
      <c r="AB30" s="15">
        <v>465</v>
      </c>
      <c r="AC30" s="15">
        <v>1310</v>
      </c>
      <c r="AD30" s="15">
        <v>788</v>
      </c>
      <c r="AE30" s="15">
        <v>764</v>
      </c>
      <c r="AF30" s="15">
        <v>1009</v>
      </c>
      <c r="AG30" s="15">
        <v>548</v>
      </c>
    </row>
    <row r="31" ht="24" customHeight="1" spans="1:30">
      <c r="A31" s="11" t="s">
        <v>320</v>
      </c>
      <c r="B31" s="12" t="s">
        <v>1336</v>
      </c>
      <c r="C31" s="12" t="s">
        <v>1337</v>
      </c>
      <c r="D31" s="12" t="s">
        <v>1338</v>
      </c>
      <c r="E31" s="12" t="s">
        <v>327</v>
      </c>
      <c r="F31" s="12" t="s">
        <v>1339</v>
      </c>
      <c r="G31" s="15">
        <v>2635</v>
      </c>
      <c r="H31" s="15">
        <v>1859</v>
      </c>
      <c r="I31" s="15">
        <v>1020</v>
      </c>
      <c r="J31" s="15">
        <v>655</v>
      </c>
      <c r="K31" s="15">
        <v>554</v>
      </c>
      <c r="L31" s="15">
        <v>452</v>
      </c>
      <c r="M31" s="15">
        <v>628</v>
      </c>
      <c r="N31" s="15">
        <v>898</v>
      </c>
      <c r="O31" s="15">
        <v>1368</v>
      </c>
      <c r="P31" s="15">
        <v>1256</v>
      </c>
      <c r="Q31" s="15">
        <v>1782</v>
      </c>
      <c r="R31" s="15">
        <v>2424</v>
      </c>
      <c r="S31" s="15">
        <v>1471</v>
      </c>
      <c r="T31" s="15">
        <v>1250</v>
      </c>
      <c r="U31" s="15">
        <v>694</v>
      </c>
      <c r="V31" s="15">
        <v>411</v>
      </c>
      <c r="W31" s="15">
        <v>439</v>
      </c>
      <c r="X31" s="15">
        <v>293</v>
      </c>
      <c r="Y31" s="15">
        <v>166</v>
      </c>
      <c r="Z31" s="15">
        <v>178</v>
      </c>
      <c r="AA31" s="15">
        <v>169</v>
      </c>
      <c r="AB31" s="15">
        <v>114</v>
      </c>
      <c r="AC31" s="15">
        <v>196</v>
      </c>
      <c r="AD31" s="15">
        <v>12</v>
      </c>
    </row>
    <row r="32" ht="24" customHeight="1" spans="1:33">
      <c r="A32" s="11" t="s">
        <v>320</v>
      </c>
      <c r="B32" s="12" t="s">
        <v>1340</v>
      </c>
      <c r="C32" s="12" t="s">
        <v>1341</v>
      </c>
      <c r="D32" s="12" t="s">
        <v>1342</v>
      </c>
      <c r="E32" s="12" t="s">
        <v>327</v>
      </c>
      <c r="F32" s="12" t="s">
        <v>1343</v>
      </c>
      <c r="G32" s="15">
        <v>1116</v>
      </c>
      <c r="H32" s="15">
        <v>974</v>
      </c>
      <c r="I32" s="15">
        <v>919</v>
      </c>
      <c r="J32" s="15">
        <v>812</v>
      </c>
      <c r="K32" s="15">
        <v>824</v>
      </c>
      <c r="L32" s="15">
        <v>683</v>
      </c>
      <c r="M32" s="15">
        <v>954</v>
      </c>
      <c r="N32" s="15">
        <v>1028</v>
      </c>
      <c r="O32" s="15">
        <v>999</v>
      </c>
      <c r="P32" s="15">
        <v>985</v>
      </c>
      <c r="Q32" s="15">
        <v>1278</v>
      </c>
      <c r="R32" s="15">
        <v>1350</v>
      </c>
      <c r="S32" s="15">
        <v>1440</v>
      </c>
      <c r="T32" s="15">
        <v>1252</v>
      </c>
      <c r="U32" s="15">
        <v>1285</v>
      </c>
      <c r="V32" s="15">
        <v>1265</v>
      </c>
      <c r="W32" s="15">
        <v>1325</v>
      </c>
      <c r="X32" s="15">
        <v>932</v>
      </c>
      <c r="Y32" s="15">
        <v>907</v>
      </c>
      <c r="Z32" s="15">
        <v>950</v>
      </c>
      <c r="AA32" s="15">
        <v>1060</v>
      </c>
      <c r="AB32" s="15">
        <v>970</v>
      </c>
      <c r="AC32" s="15">
        <v>1072</v>
      </c>
      <c r="AD32" s="15">
        <v>942</v>
      </c>
      <c r="AE32" s="15">
        <v>813</v>
      </c>
      <c r="AF32" s="15">
        <v>806</v>
      </c>
      <c r="AG32" s="15">
        <v>665</v>
      </c>
    </row>
    <row r="33" ht="24" customHeight="1" spans="1:33">
      <c r="A33" s="11" t="s">
        <v>320</v>
      </c>
      <c r="B33" s="12" t="s">
        <v>1344</v>
      </c>
      <c r="C33" s="12" t="s">
        <v>1345</v>
      </c>
      <c r="D33" s="12" t="s">
        <v>1346</v>
      </c>
      <c r="E33" s="12" t="s">
        <v>327</v>
      </c>
      <c r="F33" s="12" t="s">
        <v>1347</v>
      </c>
      <c r="G33" s="15">
        <v>744</v>
      </c>
      <c r="H33" s="15">
        <v>363</v>
      </c>
      <c r="I33" s="15">
        <v>288</v>
      </c>
      <c r="J33" s="15">
        <v>137</v>
      </c>
      <c r="K33" s="15">
        <v>101</v>
      </c>
      <c r="L33" s="15">
        <v>96</v>
      </c>
      <c r="M33" s="15">
        <v>119</v>
      </c>
      <c r="N33" s="15">
        <v>253</v>
      </c>
      <c r="O33" s="15">
        <v>375</v>
      </c>
      <c r="P33" s="15">
        <v>493</v>
      </c>
      <c r="Q33" s="15">
        <v>937</v>
      </c>
      <c r="R33" s="15">
        <v>1139</v>
      </c>
      <c r="S33" s="15">
        <v>1328</v>
      </c>
      <c r="T33" s="15">
        <v>509</v>
      </c>
      <c r="U33" s="15">
        <v>228</v>
      </c>
      <c r="V33" s="15">
        <v>88</v>
      </c>
      <c r="W33" s="15">
        <v>148</v>
      </c>
      <c r="X33" s="15">
        <v>142</v>
      </c>
      <c r="Y33" s="15">
        <v>182</v>
      </c>
      <c r="Z33" s="15">
        <v>323</v>
      </c>
      <c r="AA33" s="15">
        <v>410</v>
      </c>
      <c r="AB33" s="15">
        <v>449</v>
      </c>
      <c r="AC33" s="15">
        <v>925</v>
      </c>
      <c r="AD33" s="15">
        <v>1467</v>
      </c>
      <c r="AE33" s="15">
        <v>1294</v>
      </c>
      <c r="AF33" s="15">
        <v>593</v>
      </c>
      <c r="AG33" s="15">
        <v>340</v>
      </c>
    </row>
    <row r="34" ht="24" customHeight="1" spans="1:33">
      <c r="A34" s="11" t="s">
        <v>320</v>
      </c>
      <c r="B34" s="12" t="s">
        <v>1348</v>
      </c>
      <c r="C34" s="12" t="s">
        <v>1349</v>
      </c>
      <c r="D34" s="12" t="s">
        <v>1350</v>
      </c>
      <c r="E34" s="12" t="s">
        <v>327</v>
      </c>
      <c r="F34" s="12" t="s">
        <v>1351</v>
      </c>
      <c r="G34" s="15">
        <v>589</v>
      </c>
      <c r="H34" s="15">
        <v>218</v>
      </c>
      <c r="I34" s="15">
        <v>116</v>
      </c>
      <c r="J34" s="15">
        <v>86</v>
      </c>
      <c r="K34" s="15">
        <v>66</v>
      </c>
      <c r="L34" s="15">
        <v>70</v>
      </c>
      <c r="M34" s="15">
        <v>116</v>
      </c>
      <c r="N34" s="15">
        <v>177</v>
      </c>
      <c r="O34" s="15">
        <v>121</v>
      </c>
      <c r="P34" s="15">
        <v>162</v>
      </c>
      <c r="Q34" s="15">
        <v>318</v>
      </c>
      <c r="R34" s="15">
        <v>620</v>
      </c>
      <c r="S34" s="15">
        <v>1316</v>
      </c>
      <c r="T34" s="15">
        <v>548</v>
      </c>
      <c r="U34" s="15">
        <v>176</v>
      </c>
      <c r="V34" s="15">
        <v>168</v>
      </c>
      <c r="W34" s="15">
        <v>146</v>
      </c>
      <c r="X34" s="15">
        <v>145</v>
      </c>
      <c r="Y34" s="15">
        <v>196</v>
      </c>
      <c r="Z34" s="15">
        <v>300</v>
      </c>
      <c r="AA34" s="15">
        <v>300</v>
      </c>
      <c r="AB34" s="15">
        <v>302</v>
      </c>
      <c r="AC34" s="15">
        <v>520</v>
      </c>
      <c r="AD34" s="15">
        <v>357</v>
      </c>
      <c r="AF34" s="15">
        <v>188</v>
      </c>
      <c r="AG34" s="15">
        <v>119</v>
      </c>
    </row>
    <row r="35" s="1" customFormat="1" ht="24" customHeight="1" spans="1:33">
      <c r="A35" s="11" t="s">
        <v>320</v>
      </c>
      <c r="B35" s="12" t="s">
        <v>1352</v>
      </c>
      <c r="C35" s="12" t="s">
        <v>1353</v>
      </c>
      <c r="D35" s="12" t="s">
        <v>1354</v>
      </c>
      <c r="E35" s="12" t="s">
        <v>327</v>
      </c>
      <c r="F35" s="12" t="s">
        <v>1355</v>
      </c>
      <c r="G35" s="15">
        <v>2077</v>
      </c>
      <c r="H35" s="15">
        <v>2298</v>
      </c>
      <c r="I35" s="15">
        <v>2646</v>
      </c>
      <c r="J35" s="15">
        <v>1799</v>
      </c>
      <c r="K35" s="15">
        <v>1376</v>
      </c>
      <c r="L35" s="15">
        <v>1976</v>
      </c>
      <c r="M35" s="15">
        <v>2159</v>
      </c>
      <c r="N35" s="15">
        <v>2188</v>
      </c>
      <c r="O35" s="15">
        <v>1558</v>
      </c>
      <c r="P35" s="15">
        <v>1497</v>
      </c>
      <c r="Q35" s="15">
        <v>1393</v>
      </c>
      <c r="R35" s="15">
        <v>1434</v>
      </c>
      <c r="S35" s="15">
        <v>1285</v>
      </c>
      <c r="T35" s="15">
        <v>1415</v>
      </c>
      <c r="U35" s="15">
        <v>1487</v>
      </c>
      <c r="V35" s="15">
        <v>1079</v>
      </c>
      <c r="W35" s="15">
        <v>850</v>
      </c>
      <c r="X35" s="15">
        <v>1349</v>
      </c>
      <c r="Y35" s="15">
        <v>1241</v>
      </c>
      <c r="Z35" s="15">
        <v>1052</v>
      </c>
      <c r="AA35" s="15">
        <v>1216</v>
      </c>
      <c r="AB35" s="15">
        <v>790</v>
      </c>
      <c r="AC35" s="15">
        <v>1573</v>
      </c>
      <c r="AD35" s="15">
        <v>987</v>
      </c>
      <c r="AE35" s="15">
        <v>977</v>
      </c>
      <c r="AF35" s="3"/>
      <c r="AG35" s="3"/>
    </row>
    <row r="36" ht="24" customHeight="1" spans="1:33">
      <c r="A36" s="11" t="s">
        <v>320</v>
      </c>
      <c r="B36" s="12" t="s">
        <v>1356</v>
      </c>
      <c r="C36" s="12" t="s">
        <v>1357</v>
      </c>
      <c r="D36" s="12" t="s">
        <v>1358</v>
      </c>
      <c r="E36" s="12" t="s">
        <v>327</v>
      </c>
      <c r="F36" s="12" t="s">
        <v>1359</v>
      </c>
      <c r="G36" s="15">
        <v>1953</v>
      </c>
      <c r="H36" s="15">
        <v>1464</v>
      </c>
      <c r="I36" s="15">
        <v>910</v>
      </c>
      <c r="J36" s="15">
        <v>588</v>
      </c>
      <c r="K36" s="15">
        <v>530</v>
      </c>
      <c r="L36" s="15">
        <v>336</v>
      </c>
      <c r="M36" s="15">
        <v>311</v>
      </c>
      <c r="N36" s="15">
        <v>618</v>
      </c>
      <c r="O36" s="15">
        <v>669</v>
      </c>
      <c r="P36" s="15">
        <v>606</v>
      </c>
      <c r="Q36" s="15">
        <v>861</v>
      </c>
      <c r="R36" s="15">
        <v>906</v>
      </c>
      <c r="S36" s="15">
        <v>1258</v>
      </c>
      <c r="T36" s="15">
        <v>1165</v>
      </c>
      <c r="U36" s="15">
        <v>795</v>
      </c>
      <c r="V36" s="15">
        <v>397</v>
      </c>
      <c r="W36" s="15">
        <v>335</v>
      </c>
      <c r="X36" s="15">
        <v>226</v>
      </c>
      <c r="Y36" s="15">
        <v>320</v>
      </c>
      <c r="Z36" s="15">
        <v>456</v>
      </c>
      <c r="AA36" s="15">
        <v>524</v>
      </c>
      <c r="AB36" s="15">
        <v>545</v>
      </c>
      <c r="AC36" s="15">
        <v>926</v>
      </c>
      <c r="AD36" s="15">
        <v>837</v>
      </c>
      <c r="AE36" s="15">
        <v>426</v>
      </c>
      <c r="AF36" s="15">
        <v>779</v>
      </c>
      <c r="AG36" s="15">
        <v>400</v>
      </c>
    </row>
    <row r="37" ht="24" customHeight="1" spans="1:33">
      <c r="A37" s="11" t="s">
        <v>320</v>
      </c>
      <c r="B37" s="12" t="s">
        <v>1360</v>
      </c>
      <c r="C37" s="12" t="s">
        <v>1361</v>
      </c>
      <c r="D37" s="12" t="s">
        <v>1362</v>
      </c>
      <c r="E37" s="12" t="s">
        <v>327</v>
      </c>
      <c r="F37" s="12" t="s">
        <v>1363</v>
      </c>
      <c r="G37" s="15">
        <v>930</v>
      </c>
      <c r="H37" s="15">
        <v>812</v>
      </c>
      <c r="I37" s="15">
        <v>716</v>
      </c>
      <c r="J37" s="15">
        <v>676</v>
      </c>
      <c r="K37" s="15">
        <v>756</v>
      </c>
      <c r="L37" s="15">
        <v>594</v>
      </c>
      <c r="M37" s="15">
        <v>686</v>
      </c>
      <c r="N37" s="15">
        <v>839</v>
      </c>
      <c r="O37" s="15">
        <v>704</v>
      </c>
      <c r="P37" s="15">
        <v>667</v>
      </c>
      <c r="Q37" s="15">
        <v>861</v>
      </c>
      <c r="R37" s="15">
        <v>885</v>
      </c>
      <c r="S37" s="15">
        <v>1253</v>
      </c>
      <c r="T37" s="15">
        <v>1005</v>
      </c>
      <c r="U37" s="15">
        <v>857</v>
      </c>
      <c r="V37" s="15">
        <v>844</v>
      </c>
      <c r="W37" s="15">
        <v>891</v>
      </c>
      <c r="X37" s="15">
        <v>822</v>
      </c>
      <c r="Y37" s="15">
        <v>790</v>
      </c>
      <c r="Z37" s="15">
        <v>869</v>
      </c>
      <c r="AA37" s="15">
        <v>678</v>
      </c>
      <c r="AB37" s="15">
        <v>647</v>
      </c>
      <c r="AC37" s="15">
        <v>747</v>
      </c>
      <c r="AD37" s="15">
        <v>585</v>
      </c>
      <c r="AE37" s="15">
        <v>485</v>
      </c>
      <c r="AF37" s="15">
        <v>517</v>
      </c>
      <c r="AG37" s="15">
        <v>402</v>
      </c>
    </row>
    <row r="38" ht="24" customHeight="1" spans="1:26">
      <c r="A38" s="11" t="s">
        <v>320</v>
      </c>
      <c r="B38" s="12" t="s">
        <v>1364</v>
      </c>
      <c r="C38" s="12" t="s">
        <v>1365</v>
      </c>
      <c r="D38" s="12" t="s">
        <v>1366</v>
      </c>
      <c r="E38" s="12" t="s">
        <v>327</v>
      </c>
      <c r="F38" s="12" t="s">
        <v>1367</v>
      </c>
      <c r="G38" s="15">
        <v>4216</v>
      </c>
      <c r="H38" s="15">
        <v>3671</v>
      </c>
      <c r="I38" s="15">
        <v>1920</v>
      </c>
      <c r="J38" s="15">
        <v>1395</v>
      </c>
      <c r="K38" s="15">
        <v>1990</v>
      </c>
      <c r="L38" s="15">
        <v>1402</v>
      </c>
      <c r="M38" s="15">
        <v>2309</v>
      </c>
      <c r="N38" s="15">
        <v>2715</v>
      </c>
      <c r="O38" s="15">
        <v>921</v>
      </c>
      <c r="P38" s="15">
        <v>1442</v>
      </c>
      <c r="Q38" s="15">
        <v>2061</v>
      </c>
      <c r="R38" s="15">
        <v>1169</v>
      </c>
      <c r="S38" s="15">
        <v>1210</v>
      </c>
      <c r="T38" s="15">
        <v>907</v>
      </c>
      <c r="U38" s="15">
        <v>607</v>
      </c>
      <c r="V38" s="15">
        <v>569</v>
      </c>
      <c r="W38" s="15">
        <v>506</v>
      </c>
      <c r="X38" s="15">
        <v>361</v>
      </c>
      <c r="Y38" s="15">
        <v>178</v>
      </c>
      <c r="Z38" s="15">
        <v>304</v>
      </c>
    </row>
    <row r="39" ht="24" customHeight="1" spans="1:33">
      <c r="A39" s="11" t="s">
        <v>320</v>
      </c>
      <c r="B39" s="12" t="s">
        <v>1368</v>
      </c>
      <c r="C39" s="12" t="s">
        <v>1369</v>
      </c>
      <c r="D39" s="12" t="s">
        <v>1370</v>
      </c>
      <c r="E39" s="12" t="s">
        <v>327</v>
      </c>
      <c r="F39" s="12" t="s">
        <v>1371</v>
      </c>
      <c r="G39" s="15">
        <v>992</v>
      </c>
      <c r="H39" s="15">
        <v>1055</v>
      </c>
      <c r="I39" s="15">
        <v>830</v>
      </c>
      <c r="J39" s="15">
        <v>832</v>
      </c>
      <c r="K39" s="15">
        <v>819</v>
      </c>
      <c r="L39" s="15">
        <v>814</v>
      </c>
      <c r="M39" s="15">
        <v>896</v>
      </c>
      <c r="N39" s="15">
        <v>997</v>
      </c>
      <c r="O39" s="15">
        <v>870</v>
      </c>
      <c r="P39" s="15">
        <v>762</v>
      </c>
      <c r="Q39" s="15">
        <v>982</v>
      </c>
      <c r="R39" s="15">
        <v>812</v>
      </c>
      <c r="S39" s="15">
        <v>1194</v>
      </c>
      <c r="T39" s="15">
        <v>1068</v>
      </c>
      <c r="U39" s="15">
        <v>1105</v>
      </c>
      <c r="V39" s="15">
        <v>894</v>
      </c>
      <c r="W39" s="15">
        <v>1022</v>
      </c>
      <c r="X39" s="15">
        <v>944</v>
      </c>
      <c r="Y39" s="15">
        <v>808</v>
      </c>
      <c r="Z39" s="15">
        <v>732</v>
      </c>
      <c r="AA39" s="15">
        <v>765</v>
      </c>
      <c r="AB39" s="15">
        <v>730</v>
      </c>
      <c r="AC39" s="15">
        <v>825</v>
      </c>
      <c r="AD39" s="15">
        <v>603</v>
      </c>
      <c r="AE39" s="15">
        <v>459</v>
      </c>
      <c r="AF39" s="15">
        <v>779</v>
      </c>
      <c r="AG39" s="15">
        <v>366</v>
      </c>
    </row>
    <row r="40" s="1" customFormat="1" ht="24" customHeight="1" spans="1:33">
      <c r="A40" s="11" t="s">
        <v>320</v>
      </c>
      <c r="B40" s="12" t="s">
        <v>1372</v>
      </c>
      <c r="C40" s="12" t="s">
        <v>1373</v>
      </c>
      <c r="D40" s="12" t="s">
        <v>1374</v>
      </c>
      <c r="E40" s="12" t="s">
        <v>327</v>
      </c>
      <c r="F40" s="12" t="s">
        <v>1375</v>
      </c>
      <c r="G40" s="15">
        <v>1240</v>
      </c>
      <c r="H40" s="15">
        <v>1139</v>
      </c>
      <c r="I40" s="15">
        <v>1232</v>
      </c>
      <c r="J40" s="15">
        <v>1098</v>
      </c>
      <c r="K40" s="15">
        <v>1305</v>
      </c>
      <c r="L40" s="15">
        <v>1109</v>
      </c>
      <c r="M40" s="15">
        <v>1455</v>
      </c>
      <c r="N40" s="15">
        <v>1387</v>
      </c>
      <c r="O40" s="15">
        <v>1384</v>
      </c>
      <c r="P40" s="15">
        <v>1067</v>
      </c>
      <c r="Q40" s="15">
        <v>1239</v>
      </c>
      <c r="R40" s="15">
        <v>932</v>
      </c>
      <c r="S40" s="15">
        <v>1175</v>
      </c>
      <c r="T40" s="15">
        <v>1451</v>
      </c>
      <c r="U40" s="15">
        <v>1477</v>
      </c>
      <c r="V40" s="15">
        <v>1472</v>
      </c>
      <c r="W40" s="15">
        <v>1743</v>
      </c>
      <c r="X40" s="15">
        <v>1334</v>
      </c>
      <c r="Y40" s="15">
        <v>1351</v>
      </c>
      <c r="Z40" s="15">
        <v>1489</v>
      </c>
      <c r="AA40" s="15">
        <v>1211</v>
      </c>
      <c r="AB40" s="15">
        <v>998</v>
      </c>
      <c r="AC40" s="15">
        <v>964</v>
      </c>
      <c r="AD40" s="15">
        <v>785</v>
      </c>
      <c r="AE40" s="15">
        <v>560</v>
      </c>
      <c r="AF40" s="15">
        <v>761</v>
      </c>
      <c r="AG40" s="15">
        <v>429</v>
      </c>
    </row>
    <row r="41" ht="24" customHeight="1" spans="1:33">
      <c r="A41" s="11" t="s">
        <v>320</v>
      </c>
      <c r="B41" s="12" t="s">
        <v>1376</v>
      </c>
      <c r="C41" s="12" t="s">
        <v>1377</v>
      </c>
      <c r="D41" s="12" t="s">
        <v>1378</v>
      </c>
      <c r="E41" s="12" t="s">
        <v>327</v>
      </c>
      <c r="F41" s="12" t="s">
        <v>1379</v>
      </c>
      <c r="G41" s="15">
        <v>1178</v>
      </c>
      <c r="H41" s="15">
        <v>330</v>
      </c>
      <c r="I41" s="15">
        <v>173</v>
      </c>
      <c r="J41" s="15">
        <v>98</v>
      </c>
      <c r="K41" s="15">
        <v>183</v>
      </c>
      <c r="L41" s="15">
        <v>169</v>
      </c>
      <c r="M41" s="15">
        <v>175</v>
      </c>
      <c r="N41" s="15">
        <v>331</v>
      </c>
      <c r="O41" s="15">
        <v>293</v>
      </c>
      <c r="P41" s="15">
        <v>403</v>
      </c>
      <c r="Q41" s="15">
        <v>924</v>
      </c>
      <c r="R41" s="15">
        <v>1231</v>
      </c>
      <c r="S41" s="15">
        <v>1152</v>
      </c>
      <c r="T41" s="15">
        <v>930</v>
      </c>
      <c r="U41" s="15">
        <v>807</v>
      </c>
      <c r="V41" s="15">
        <v>667</v>
      </c>
      <c r="W41" s="15">
        <v>811</v>
      </c>
      <c r="X41" s="15">
        <v>537</v>
      </c>
      <c r="Y41" s="15">
        <v>693</v>
      </c>
      <c r="Z41" s="15">
        <v>799</v>
      </c>
      <c r="AA41" s="15">
        <v>976</v>
      </c>
      <c r="AB41" s="15">
        <v>966</v>
      </c>
      <c r="AC41" s="15">
        <v>1268</v>
      </c>
      <c r="AD41" s="15">
        <v>1683</v>
      </c>
      <c r="AE41" s="15">
        <v>1410</v>
      </c>
      <c r="AF41" s="15">
        <v>921</v>
      </c>
      <c r="AG41" s="15">
        <v>621</v>
      </c>
    </row>
    <row r="42" ht="24" customHeight="1" spans="1:32">
      <c r="A42" s="11" t="s">
        <v>320</v>
      </c>
      <c r="B42" s="12" t="s">
        <v>1380</v>
      </c>
      <c r="C42" s="12" t="s">
        <v>1381</v>
      </c>
      <c r="D42" s="12" t="s">
        <v>1382</v>
      </c>
      <c r="E42" s="12" t="s">
        <v>327</v>
      </c>
      <c r="F42" s="12" t="s">
        <v>1383</v>
      </c>
      <c r="G42" s="15">
        <v>2666</v>
      </c>
      <c r="H42" s="15">
        <v>1643</v>
      </c>
      <c r="I42" s="15">
        <v>1370</v>
      </c>
      <c r="J42" s="15">
        <v>968</v>
      </c>
      <c r="K42" s="15">
        <v>1095</v>
      </c>
      <c r="L42" s="15">
        <v>933</v>
      </c>
      <c r="M42" s="15">
        <v>871</v>
      </c>
      <c r="N42" s="15">
        <v>903</v>
      </c>
      <c r="O42" s="15">
        <v>1146</v>
      </c>
      <c r="P42" s="15">
        <v>946</v>
      </c>
      <c r="Q42" s="15">
        <v>92</v>
      </c>
      <c r="R42" s="15">
        <v>375</v>
      </c>
      <c r="S42" s="15">
        <v>1086</v>
      </c>
      <c r="T42" s="15">
        <v>1053</v>
      </c>
      <c r="U42" s="15">
        <v>892</v>
      </c>
      <c r="V42" s="15">
        <v>758</v>
      </c>
      <c r="W42" s="15">
        <v>751</v>
      </c>
      <c r="X42" s="15">
        <v>472</v>
      </c>
      <c r="Y42" s="15">
        <v>557</v>
      </c>
      <c r="Z42" s="15">
        <v>608</v>
      </c>
      <c r="AA42" s="15">
        <v>483</v>
      </c>
      <c r="AB42" s="15">
        <v>376</v>
      </c>
      <c r="AC42" s="15">
        <v>385</v>
      </c>
      <c r="AD42" s="15">
        <v>441</v>
      </c>
      <c r="AE42" s="15">
        <v>126</v>
      </c>
      <c r="AF42" s="15">
        <v>72</v>
      </c>
    </row>
    <row r="43" s="1" customFormat="1" ht="24" customHeight="1" spans="1:33">
      <c r="A43" s="11" t="s">
        <v>320</v>
      </c>
      <c r="B43" s="12" t="s">
        <v>1384</v>
      </c>
      <c r="C43" s="2"/>
      <c r="D43" s="12" t="s">
        <v>1385</v>
      </c>
      <c r="E43" s="12" t="s">
        <v>327</v>
      </c>
      <c r="F43" s="12" t="s">
        <v>1386</v>
      </c>
      <c r="G43" s="15">
        <v>713</v>
      </c>
      <c r="H43" s="15">
        <v>370</v>
      </c>
      <c r="I43" s="15">
        <v>268</v>
      </c>
      <c r="J43" s="15">
        <v>128</v>
      </c>
      <c r="K43" s="15">
        <v>74</v>
      </c>
      <c r="L43" s="15">
        <v>116</v>
      </c>
      <c r="M43" s="15">
        <v>82</v>
      </c>
      <c r="N43" s="15">
        <v>134</v>
      </c>
      <c r="O43" s="15">
        <v>112</v>
      </c>
      <c r="P43" s="15">
        <v>168</v>
      </c>
      <c r="Q43" s="15">
        <v>342</v>
      </c>
      <c r="R43" s="15">
        <v>528</v>
      </c>
      <c r="S43" s="15">
        <v>1042</v>
      </c>
      <c r="T43" s="15">
        <v>940</v>
      </c>
      <c r="U43" s="15">
        <v>295</v>
      </c>
      <c r="V43" s="15">
        <v>140</v>
      </c>
      <c r="W43" s="15">
        <v>101</v>
      </c>
      <c r="X43" s="15">
        <v>149</v>
      </c>
      <c r="Y43" s="15">
        <v>78</v>
      </c>
      <c r="Z43" s="15">
        <v>89</v>
      </c>
      <c r="AA43" s="15">
        <v>112</v>
      </c>
      <c r="AB43" s="15">
        <v>184</v>
      </c>
      <c r="AC43" s="15">
        <v>312</v>
      </c>
      <c r="AD43" s="15">
        <v>586</v>
      </c>
      <c r="AE43" s="15">
        <v>620</v>
      </c>
      <c r="AF43" s="15">
        <v>480</v>
      </c>
      <c r="AG43" s="15">
        <v>245</v>
      </c>
    </row>
    <row r="44" ht="24" customHeight="1" spans="1:33">
      <c r="A44" s="11" t="s">
        <v>320</v>
      </c>
      <c r="B44" s="12" t="s">
        <v>1387</v>
      </c>
      <c r="C44" s="12" t="s">
        <v>1388</v>
      </c>
      <c r="D44" s="12" t="s">
        <v>1389</v>
      </c>
      <c r="E44" s="12" t="s">
        <v>327</v>
      </c>
      <c r="F44" s="12" t="s">
        <v>1390</v>
      </c>
      <c r="G44" s="15">
        <v>2666</v>
      </c>
      <c r="H44" s="15">
        <v>1685</v>
      </c>
      <c r="I44" s="15">
        <v>773</v>
      </c>
      <c r="J44" s="15">
        <v>244</v>
      </c>
      <c r="K44" s="15">
        <v>247</v>
      </c>
      <c r="L44" s="15">
        <v>216</v>
      </c>
      <c r="M44" s="15">
        <v>234</v>
      </c>
      <c r="N44" s="15">
        <v>354</v>
      </c>
      <c r="O44" s="15">
        <v>604</v>
      </c>
      <c r="P44" s="15">
        <v>971</v>
      </c>
      <c r="Q44" s="15">
        <v>618</v>
      </c>
      <c r="R44" s="15">
        <v>1037</v>
      </c>
      <c r="S44" s="15">
        <v>1041</v>
      </c>
      <c r="T44" s="15">
        <v>894</v>
      </c>
      <c r="U44" s="15">
        <v>669</v>
      </c>
      <c r="V44" s="15">
        <v>329</v>
      </c>
      <c r="W44" s="15">
        <v>505</v>
      </c>
      <c r="X44" s="15">
        <v>396</v>
      </c>
      <c r="Y44" s="15">
        <v>304</v>
      </c>
      <c r="Z44" s="15">
        <v>375</v>
      </c>
      <c r="AA44" s="15">
        <v>778</v>
      </c>
      <c r="AB44" s="15">
        <v>426</v>
      </c>
      <c r="AC44" s="15">
        <v>1327</v>
      </c>
      <c r="AD44" s="15">
        <v>2453</v>
      </c>
      <c r="AE44" s="15">
        <v>1110</v>
      </c>
      <c r="AF44" s="15">
        <v>1054</v>
      </c>
      <c r="AG44" s="15">
        <v>450</v>
      </c>
    </row>
    <row r="45" s="1" customFormat="1" ht="24" customHeight="1" spans="1:33">
      <c r="A45" s="11" t="s">
        <v>320</v>
      </c>
      <c r="B45" s="12" t="s">
        <v>1391</v>
      </c>
      <c r="C45" s="12" t="s">
        <v>1392</v>
      </c>
      <c r="D45" s="12" t="s">
        <v>1393</v>
      </c>
      <c r="E45" s="12" t="s">
        <v>327</v>
      </c>
      <c r="F45" s="12" t="s">
        <v>1394</v>
      </c>
      <c r="G45" s="15">
        <v>713</v>
      </c>
      <c r="H45" s="15">
        <v>391</v>
      </c>
      <c r="I45" s="15">
        <v>153</v>
      </c>
      <c r="J45" s="15">
        <v>30</v>
      </c>
      <c r="K45" s="15">
        <v>63</v>
      </c>
      <c r="L45" s="15">
        <v>57</v>
      </c>
      <c r="M45" s="15">
        <v>80</v>
      </c>
      <c r="N45" s="15">
        <v>117</v>
      </c>
      <c r="O45" s="15">
        <v>192</v>
      </c>
      <c r="P45" s="15">
        <v>281</v>
      </c>
      <c r="Q45" s="15">
        <v>537</v>
      </c>
      <c r="R45" s="15">
        <v>656</v>
      </c>
      <c r="S45" s="15">
        <v>1025</v>
      </c>
      <c r="T45" s="15">
        <v>601</v>
      </c>
      <c r="U45" s="15">
        <v>379</v>
      </c>
      <c r="V45" s="15">
        <v>120</v>
      </c>
      <c r="W45" s="15">
        <v>59</v>
      </c>
      <c r="X45" s="15">
        <v>56</v>
      </c>
      <c r="Y45" s="15">
        <v>67</v>
      </c>
      <c r="Z45" s="15">
        <v>82</v>
      </c>
      <c r="AA45" s="15">
        <v>78</v>
      </c>
      <c r="AB45" s="15">
        <v>130</v>
      </c>
      <c r="AC45" s="15">
        <v>620</v>
      </c>
      <c r="AD45" s="15">
        <v>671</v>
      </c>
      <c r="AE45" s="15">
        <v>361</v>
      </c>
      <c r="AF45" s="15">
        <v>164</v>
      </c>
      <c r="AG45" s="15">
        <v>134</v>
      </c>
    </row>
    <row r="46" ht="24" customHeight="1" spans="1:24">
      <c r="A46" s="11" t="s">
        <v>320</v>
      </c>
      <c r="B46" s="12" t="s">
        <v>1395</v>
      </c>
      <c r="C46" s="12" t="s">
        <v>1396</v>
      </c>
      <c r="D46" s="12" t="s">
        <v>1397</v>
      </c>
      <c r="E46" s="12" t="s">
        <v>327</v>
      </c>
      <c r="F46" s="12" t="s">
        <v>1398</v>
      </c>
      <c r="G46" s="15">
        <v>1054</v>
      </c>
      <c r="H46" s="15">
        <v>969</v>
      </c>
      <c r="I46" s="15">
        <v>730</v>
      </c>
      <c r="J46" s="15">
        <v>657</v>
      </c>
      <c r="K46" s="15">
        <v>767</v>
      </c>
      <c r="L46" s="15">
        <v>815</v>
      </c>
      <c r="M46" s="15">
        <v>1055</v>
      </c>
      <c r="N46" s="15">
        <v>1875</v>
      </c>
      <c r="O46" s="15">
        <v>1324</v>
      </c>
      <c r="P46" s="15">
        <v>1217</v>
      </c>
      <c r="Q46" s="15">
        <v>1712</v>
      </c>
      <c r="R46" s="15">
        <v>1189</v>
      </c>
      <c r="S46" s="15">
        <v>1022</v>
      </c>
      <c r="T46" s="15">
        <v>1371</v>
      </c>
      <c r="U46" s="15">
        <v>1417</v>
      </c>
      <c r="V46" s="15">
        <v>799</v>
      </c>
      <c r="W46" s="15">
        <v>494</v>
      </c>
      <c r="X46" s="15">
        <v>317</v>
      </c>
    </row>
    <row r="47" s="1" customFormat="1" ht="24" customHeight="1" spans="1:33">
      <c r="A47" s="11" t="s">
        <v>320</v>
      </c>
      <c r="B47" s="12" t="s">
        <v>1399</v>
      </c>
      <c r="C47" s="12" t="s">
        <v>1400</v>
      </c>
      <c r="D47" s="12" t="s">
        <v>1401</v>
      </c>
      <c r="E47" s="12" t="s">
        <v>327</v>
      </c>
      <c r="F47" s="12" t="s">
        <v>1402</v>
      </c>
      <c r="G47" s="15">
        <v>1674</v>
      </c>
      <c r="H47" s="15">
        <v>1000</v>
      </c>
      <c r="I47" s="15">
        <v>1040</v>
      </c>
      <c r="J47" s="15">
        <v>941</v>
      </c>
      <c r="K47" s="15">
        <v>925</v>
      </c>
      <c r="L47" s="15">
        <v>994</v>
      </c>
      <c r="M47" s="15">
        <v>1048</v>
      </c>
      <c r="N47" s="15">
        <v>1283</v>
      </c>
      <c r="O47" s="15">
        <v>797</v>
      </c>
      <c r="P47" s="15">
        <v>674</v>
      </c>
      <c r="Q47" s="15">
        <v>1425</v>
      </c>
      <c r="R47" s="15">
        <v>858</v>
      </c>
      <c r="S47" s="15">
        <v>963</v>
      </c>
      <c r="T47" s="15">
        <v>958</v>
      </c>
      <c r="U47" s="15">
        <v>600</v>
      </c>
      <c r="V47" s="15">
        <v>864</v>
      </c>
      <c r="W47" s="15">
        <v>516</v>
      </c>
      <c r="X47" s="15">
        <v>350</v>
      </c>
      <c r="Y47" s="15">
        <v>0</v>
      </c>
      <c r="Z47" s="3"/>
      <c r="AA47" s="3"/>
      <c r="AB47" s="3"/>
      <c r="AC47" s="3"/>
      <c r="AD47" s="3"/>
      <c r="AE47" s="3"/>
      <c r="AF47" s="3"/>
      <c r="AG47" s="3"/>
    </row>
    <row r="48" ht="24" customHeight="1" spans="1:22">
      <c r="A48" s="11" t="s">
        <v>320</v>
      </c>
      <c r="B48" s="12" t="s">
        <v>1403</v>
      </c>
      <c r="C48" s="12" t="s">
        <v>1404</v>
      </c>
      <c r="D48" s="12" t="s">
        <v>1405</v>
      </c>
      <c r="E48" s="12" t="s">
        <v>327</v>
      </c>
      <c r="F48" s="12" t="s">
        <v>1406</v>
      </c>
      <c r="G48" s="15">
        <v>4619</v>
      </c>
      <c r="H48" s="15">
        <v>3566</v>
      </c>
      <c r="I48" s="15">
        <v>3966</v>
      </c>
      <c r="J48" s="15">
        <v>2633</v>
      </c>
      <c r="K48" s="15">
        <v>2144</v>
      </c>
      <c r="L48" s="15">
        <v>1047</v>
      </c>
      <c r="M48" s="15">
        <v>1692</v>
      </c>
      <c r="N48" s="15">
        <v>1285</v>
      </c>
      <c r="O48" s="15">
        <v>1240</v>
      </c>
      <c r="P48" s="15">
        <v>1305</v>
      </c>
      <c r="Q48" s="15">
        <v>1381</v>
      </c>
      <c r="R48" s="15">
        <v>956</v>
      </c>
      <c r="S48" s="15">
        <v>919</v>
      </c>
      <c r="T48" s="15">
        <v>369</v>
      </c>
      <c r="U48" s="15">
        <v>169</v>
      </c>
      <c r="V48" s="15">
        <v>34</v>
      </c>
    </row>
    <row r="49" s="1" customFormat="1" ht="24" customHeight="1" spans="1:33">
      <c r="A49" s="11" t="s">
        <v>320</v>
      </c>
      <c r="B49" s="12" t="s">
        <v>1407</v>
      </c>
      <c r="C49" s="12" t="s">
        <v>1408</v>
      </c>
      <c r="D49" s="12" t="s">
        <v>1409</v>
      </c>
      <c r="E49" s="12" t="s">
        <v>327</v>
      </c>
      <c r="F49" s="12" t="s">
        <v>1410</v>
      </c>
      <c r="G49" s="15">
        <v>589</v>
      </c>
      <c r="H49" s="15">
        <v>578</v>
      </c>
      <c r="I49" s="15">
        <v>745</v>
      </c>
      <c r="J49" s="15">
        <v>645</v>
      </c>
      <c r="K49" s="15">
        <v>736</v>
      </c>
      <c r="L49" s="15">
        <v>544</v>
      </c>
      <c r="M49" s="15">
        <v>837</v>
      </c>
      <c r="N49" s="15">
        <v>660</v>
      </c>
      <c r="O49" s="15">
        <v>804</v>
      </c>
      <c r="P49" s="15">
        <v>749</v>
      </c>
      <c r="Q49" s="15">
        <v>937</v>
      </c>
      <c r="R49" s="15">
        <v>694</v>
      </c>
      <c r="S49" s="15">
        <v>917</v>
      </c>
      <c r="T49" s="15">
        <v>808</v>
      </c>
      <c r="U49" s="15">
        <v>795</v>
      </c>
      <c r="V49" s="15">
        <v>770</v>
      </c>
      <c r="W49" s="15">
        <v>1214</v>
      </c>
      <c r="X49" s="15">
        <v>738</v>
      </c>
      <c r="Y49" s="15">
        <v>834</v>
      </c>
      <c r="Z49" s="15">
        <v>832</v>
      </c>
      <c r="AA49" s="15">
        <v>1080</v>
      </c>
      <c r="AB49" s="15">
        <v>1167</v>
      </c>
      <c r="AC49" s="15">
        <v>1299</v>
      </c>
      <c r="AD49" s="15">
        <v>1142</v>
      </c>
      <c r="AE49" s="15">
        <v>1074</v>
      </c>
      <c r="AF49" s="15">
        <v>1138</v>
      </c>
      <c r="AG49" s="15">
        <v>807</v>
      </c>
    </row>
    <row r="50" s="1" customFormat="1" ht="24" customHeight="1" spans="1:33">
      <c r="A50" s="11" t="s">
        <v>320</v>
      </c>
      <c r="B50" s="12" t="s">
        <v>1411</v>
      </c>
      <c r="C50" s="12" t="s">
        <v>1412</v>
      </c>
      <c r="D50" s="12" t="s">
        <v>1413</v>
      </c>
      <c r="E50" s="12" t="s">
        <v>327</v>
      </c>
      <c r="F50" s="12" t="s">
        <v>1414</v>
      </c>
      <c r="G50" s="15">
        <v>775</v>
      </c>
      <c r="H50" s="15">
        <v>848</v>
      </c>
      <c r="I50" s="15">
        <v>919</v>
      </c>
      <c r="J50" s="15">
        <v>780</v>
      </c>
      <c r="K50" s="15">
        <v>863</v>
      </c>
      <c r="L50" s="15">
        <v>647</v>
      </c>
      <c r="M50" s="15">
        <v>816</v>
      </c>
      <c r="N50" s="15">
        <v>845</v>
      </c>
      <c r="O50" s="15">
        <v>784</v>
      </c>
      <c r="P50" s="15">
        <v>783</v>
      </c>
      <c r="Q50" s="15">
        <v>941</v>
      </c>
      <c r="R50" s="15">
        <v>723</v>
      </c>
      <c r="S50" s="15">
        <v>889</v>
      </c>
      <c r="T50" s="15">
        <v>833</v>
      </c>
      <c r="U50" s="15">
        <v>740</v>
      </c>
      <c r="V50" s="15">
        <v>1072</v>
      </c>
      <c r="W50" s="15">
        <v>1606</v>
      </c>
      <c r="X50" s="15">
        <v>1095</v>
      </c>
      <c r="Y50" s="15">
        <v>1001</v>
      </c>
      <c r="Z50" s="15">
        <v>957</v>
      </c>
      <c r="AA50" s="15">
        <v>1102</v>
      </c>
      <c r="AB50" s="15">
        <v>1209</v>
      </c>
      <c r="AC50" s="15">
        <v>1398</v>
      </c>
      <c r="AD50" s="15">
        <v>1052</v>
      </c>
      <c r="AE50" s="15">
        <v>868</v>
      </c>
      <c r="AF50" s="15">
        <v>1089</v>
      </c>
      <c r="AG50" s="15">
        <v>973</v>
      </c>
    </row>
    <row r="51" ht="24" customHeight="1" spans="1:33">
      <c r="A51" s="11" t="s">
        <v>320</v>
      </c>
      <c r="B51" s="12" t="s">
        <v>1415</v>
      </c>
      <c r="C51" s="12" t="s">
        <v>1416</v>
      </c>
      <c r="D51" s="12" t="s">
        <v>1417</v>
      </c>
      <c r="E51" s="12" t="s">
        <v>327</v>
      </c>
      <c r="F51" s="12" t="s">
        <v>1418</v>
      </c>
      <c r="G51" s="15">
        <v>620</v>
      </c>
      <c r="H51" s="15">
        <v>290</v>
      </c>
      <c r="I51" s="15">
        <v>351</v>
      </c>
      <c r="J51" s="15">
        <v>276</v>
      </c>
      <c r="K51" s="15">
        <v>293</v>
      </c>
      <c r="L51" s="15">
        <v>194</v>
      </c>
      <c r="M51" s="15">
        <v>459</v>
      </c>
      <c r="N51" s="15">
        <v>502</v>
      </c>
      <c r="O51" s="15">
        <v>333</v>
      </c>
      <c r="P51" s="15">
        <v>371</v>
      </c>
      <c r="Q51" s="15">
        <v>300</v>
      </c>
      <c r="R51" s="15">
        <v>362</v>
      </c>
      <c r="S51" s="15">
        <v>796</v>
      </c>
      <c r="T51" s="15">
        <v>779</v>
      </c>
      <c r="U51" s="15">
        <v>437</v>
      </c>
      <c r="V51" s="15">
        <v>157</v>
      </c>
      <c r="W51" s="15">
        <v>292</v>
      </c>
      <c r="X51" s="15">
        <v>343</v>
      </c>
      <c r="Y51" s="15">
        <v>396</v>
      </c>
      <c r="Z51" s="15">
        <v>592</v>
      </c>
      <c r="AA51" s="15">
        <v>824</v>
      </c>
      <c r="AB51" s="15">
        <v>269</v>
      </c>
      <c r="AC51" s="15">
        <v>216</v>
      </c>
      <c r="AD51" s="15">
        <v>185</v>
      </c>
      <c r="AE51" s="15">
        <v>28</v>
      </c>
      <c r="AF51" s="15">
        <v>73</v>
      </c>
      <c r="AG51" s="15">
        <v>77</v>
      </c>
    </row>
    <row r="52" ht="24" customHeight="1" spans="1:27">
      <c r="A52" s="11" t="s">
        <v>320</v>
      </c>
      <c r="B52" s="12" t="s">
        <v>1419</v>
      </c>
      <c r="C52" s="12" t="s">
        <v>1420</v>
      </c>
      <c r="D52" s="12" t="s">
        <v>1421</v>
      </c>
      <c r="E52" s="12" t="s">
        <v>327</v>
      </c>
      <c r="F52" s="12" t="s">
        <v>1422</v>
      </c>
      <c r="G52" s="15">
        <v>1333</v>
      </c>
      <c r="H52" s="15">
        <v>867</v>
      </c>
      <c r="I52" s="15">
        <v>1231</v>
      </c>
      <c r="J52" s="15">
        <v>1230</v>
      </c>
      <c r="K52" s="15">
        <v>1258</v>
      </c>
      <c r="L52" s="15">
        <v>1427</v>
      </c>
      <c r="M52" s="15">
        <v>1148</v>
      </c>
      <c r="N52" s="15">
        <v>788</v>
      </c>
      <c r="O52" s="15">
        <v>729</v>
      </c>
      <c r="P52" s="15">
        <v>718</v>
      </c>
      <c r="Q52" s="15">
        <v>596</v>
      </c>
      <c r="R52" s="15">
        <v>951</v>
      </c>
      <c r="S52" s="15">
        <v>790</v>
      </c>
      <c r="T52" s="15">
        <v>129</v>
      </c>
      <c r="X52" s="15">
        <v>919</v>
      </c>
      <c r="Y52" s="15">
        <v>998</v>
      </c>
      <c r="Z52" s="15">
        <v>821</v>
      </c>
      <c r="AA52" s="15">
        <v>217</v>
      </c>
    </row>
    <row r="53" ht="24" customHeight="1" spans="1:33">
      <c r="A53" s="11" t="s">
        <v>320</v>
      </c>
      <c r="B53" s="12" t="s">
        <v>1423</v>
      </c>
      <c r="C53" s="12" t="s">
        <v>1424</v>
      </c>
      <c r="D53" s="12" t="s">
        <v>1425</v>
      </c>
      <c r="E53" s="12" t="s">
        <v>327</v>
      </c>
      <c r="F53" s="12" t="s">
        <v>1426</v>
      </c>
      <c r="G53" s="15">
        <v>992</v>
      </c>
      <c r="H53" s="15">
        <v>1054</v>
      </c>
      <c r="I53" s="15">
        <v>1145</v>
      </c>
      <c r="J53" s="15">
        <v>1026</v>
      </c>
      <c r="K53" s="15">
        <v>818</v>
      </c>
      <c r="L53" s="15">
        <v>1066</v>
      </c>
      <c r="M53" s="15">
        <v>675</v>
      </c>
      <c r="N53" s="15">
        <v>985</v>
      </c>
      <c r="O53" s="15">
        <v>607</v>
      </c>
      <c r="P53" s="15">
        <v>616</v>
      </c>
      <c r="Q53" s="15">
        <v>725</v>
      </c>
      <c r="R53" s="15">
        <v>252</v>
      </c>
      <c r="S53" s="15">
        <v>786</v>
      </c>
      <c r="T53" s="15">
        <v>657</v>
      </c>
      <c r="U53" s="15">
        <v>685</v>
      </c>
      <c r="V53" s="15">
        <v>529</v>
      </c>
      <c r="W53" s="15">
        <v>335</v>
      </c>
      <c r="X53" s="15">
        <v>433</v>
      </c>
      <c r="Y53" s="15">
        <v>272</v>
      </c>
      <c r="Z53" s="15">
        <v>324</v>
      </c>
      <c r="AA53" s="15">
        <v>317</v>
      </c>
      <c r="AB53" s="15">
        <v>315</v>
      </c>
      <c r="AC53" s="15">
        <v>496</v>
      </c>
      <c r="AD53" s="15">
        <v>228</v>
      </c>
      <c r="AE53" s="15">
        <v>148</v>
      </c>
      <c r="AF53" s="15">
        <v>199</v>
      </c>
      <c r="AG53" s="15">
        <v>281</v>
      </c>
    </row>
    <row r="54" ht="24" customHeight="1" spans="1:21">
      <c r="A54" s="11" t="s">
        <v>320</v>
      </c>
      <c r="B54" s="12" t="s">
        <v>1427</v>
      </c>
      <c r="C54" s="12" t="s">
        <v>1428</v>
      </c>
      <c r="D54" s="12" t="s">
        <v>1429</v>
      </c>
      <c r="E54" s="12" t="s">
        <v>327</v>
      </c>
      <c r="F54" s="12" t="s">
        <v>1430</v>
      </c>
      <c r="G54" s="15">
        <v>744</v>
      </c>
      <c r="H54" s="15">
        <v>611</v>
      </c>
      <c r="I54" s="15">
        <v>434</v>
      </c>
      <c r="J54" s="15">
        <v>169</v>
      </c>
      <c r="K54" s="15">
        <v>499</v>
      </c>
      <c r="L54" s="15">
        <v>597</v>
      </c>
      <c r="M54" s="15">
        <v>502</v>
      </c>
      <c r="N54" s="15">
        <v>0</v>
      </c>
      <c r="O54" s="15">
        <v>0</v>
      </c>
      <c r="P54" s="15">
        <v>537</v>
      </c>
      <c r="Q54" s="15">
        <v>785</v>
      </c>
      <c r="R54" s="15">
        <v>795</v>
      </c>
      <c r="S54" s="15">
        <v>747</v>
      </c>
      <c r="T54" s="15">
        <v>547</v>
      </c>
      <c r="U54" s="15">
        <v>373</v>
      </c>
    </row>
    <row r="55" ht="24" customHeight="1" spans="1:19">
      <c r="A55" s="11" t="s">
        <v>320</v>
      </c>
      <c r="B55" s="12" t="s">
        <v>1431</v>
      </c>
      <c r="C55" s="12" t="s">
        <v>1432</v>
      </c>
      <c r="D55" s="12" t="s">
        <v>1433</v>
      </c>
      <c r="E55" s="12" t="s">
        <v>327</v>
      </c>
      <c r="F55" s="12" t="s">
        <v>1434</v>
      </c>
      <c r="G55" s="15">
        <v>2852</v>
      </c>
      <c r="H55" s="15">
        <v>1643</v>
      </c>
      <c r="I55" s="15">
        <v>1587</v>
      </c>
      <c r="J55" s="15">
        <v>1175</v>
      </c>
      <c r="K55" s="15">
        <v>822</v>
      </c>
      <c r="L55" s="15">
        <v>1576</v>
      </c>
      <c r="M55" s="15">
        <v>2225</v>
      </c>
      <c r="N55" s="15">
        <v>2294</v>
      </c>
      <c r="O55" s="15">
        <v>1489</v>
      </c>
      <c r="P55" s="15">
        <v>1319</v>
      </c>
      <c r="Q55" s="15">
        <v>1847</v>
      </c>
      <c r="R55" s="15">
        <v>1426</v>
      </c>
      <c r="S55" s="15">
        <v>746</v>
      </c>
    </row>
    <row r="56" ht="24" customHeight="1" spans="1:21">
      <c r="A56" s="11" t="s">
        <v>320</v>
      </c>
      <c r="B56" s="12" t="s">
        <v>1435</v>
      </c>
      <c r="C56" s="12" t="s">
        <v>1232</v>
      </c>
      <c r="D56" s="12" t="s">
        <v>1436</v>
      </c>
      <c r="E56" s="12" t="s">
        <v>327</v>
      </c>
      <c r="F56" s="12" t="s">
        <v>1437</v>
      </c>
      <c r="G56" s="15">
        <v>1612</v>
      </c>
      <c r="H56" s="15">
        <v>1311</v>
      </c>
      <c r="I56" s="15">
        <v>0</v>
      </c>
      <c r="J56" s="15">
        <v>428</v>
      </c>
      <c r="K56" s="15">
        <v>187</v>
      </c>
      <c r="L56" s="15">
        <v>236</v>
      </c>
      <c r="M56" s="15">
        <v>1320</v>
      </c>
      <c r="N56" s="15">
        <v>1532</v>
      </c>
      <c r="O56" s="15">
        <v>986</v>
      </c>
      <c r="P56" s="15">
        <v>394</v>
      </c>
      <c r="Q56" s="15">
        <v>1164</v>
      </c>
      <c r="R56" s="15">
        <v>619</v>
      </c>
      <c r="S56" s="15">
        <v>703</v>
      </c>
      <c r="T56" s="15">
        <v>386</v>
      </c>
      <c r="U56" s="15">
        <v>0</v>
      </c>
    </row>
    <row r="57" ht="24" customHeight="1" spans="1:33">
      <c r="A57" s="11" t="s">
        <v>320</v>
      </c>
      <c r="B57" s="12" t="s">
        <v>1438</v>
      </c>
      <c r="C57" s="12" t="s">
        <v>1439</v>
      </c>
      <c r="D57" s="12" t="s">
        <v>1440</v>
      </c>
      <c r="E57" s="12" t="s">
        <v>327</v>
      </c>
      <c r="F57" s="12" t="s">
        <v>1441</v>
      </c>
      <c r="G57" s="15">
        <v>868</v>
      </c>
      <c r="H57" s="15">
        <v>589</v>
      </c>
      <c r="I57" s="15">
        <v>505</v>
      </c>
      <c r="J57" s="15">
        <v>444</v>
      </c>
      <c r="K57" s="15">
        <v>475</v>
      </c>
      <c r="L57" s="15">
        <v>331</v>
      </c>
      <c r="M57" s="15">
        <v>389</v>
      </c>
      <c r="N57" s="15">
        <v>354</v>
      </c>
      <c r="O57" s="15">
        <v>374</v>
      </c>
      <c r="P57" s="15">
        <v>438</v>
      </c>
      <c r="Q57" s="15">
        <v>583</v>
      </c>
      <c r="R57" s="15">
        <v>488</v>
      </c>
      <c r="S57" s="15">
        <v>630</v>
      </c>
      <c r="T57" s="15">
        <v>463</v>
      </c>
      <c r="U57" s="15">
        <v>525</v>
      </c>
      <c r="V57" s="15">
        <v>450</v>
      </c>
      <c r="W57" s="15">
        <v>409</v>
      </c>
      <c r="X57" s="15">
        <v>301</v>
      </c>
      <c r="Y57" s="15">
        <v>235</v>
      </c>
      <c r="Z57" s="15">
        <v>292</v>
      </c>
      <c r="AA57" s="15">
        <v>301</v>
      </c>
      <c r="AB57" s="15">
        <v>350</v>
      </c>
      <c r="AC57" s="15">
        <v>569</v>
      </c>
      <c r="AD57" s="15">
        <v>488</v>
      </c>
      <c r="AE57" s="15">
        <v>493</v>
      </c>
      <c r="AF57" s="15">
        <v>467</v>
      </c>
      <c r="AG57" s="15">
        <v>434</v>
      </c>
    </row>
    <row r="58" s="1" customFormat="1" ht="24" customHeight="1" spans="1:33">
      <c r="A58" s="11" t="s">
        <v>320</v>
      </c>
      <c r="B58" s="12" t="s">
        <v>1442</v>
      </c>
      <c r="C58" s="12" t="s">
        <v>1443</v>
      </c>
      <c r="D58" s="12" t="s">
        <v>1444</v>
      </c>
      <c r="E58" s="12" t="s">
        <v>327</v>
      </c>
      <c r="F58" s="12" t="s">
        <v>1445</v>
      </c>
      <c r="G58" s="15">
        <v>2914</v>
      </c>
      <c r="H58" s="15">
        <v>2083</v>
      </c>
      <c r="I58" s="15">
        <v>1811</v>
      </c>
      <c r="J58" s="15">
        <v>1384</v>
      </c>
      <c r="K58" s="15">
        <v>1232</v>
      </c>
      <c r="L58" s="15">
        <v>1215</v>
      </c>
      <c r="M58" s="15">
        <v>1524</v>
      </c>
      <c r="N58" s="15">
        <v>1324</v>
      </c>
      <c r="O58" s="15">
        <v>790</v>
      </c>
      <c r="P58" s="15">
        <v>514</v>
      </c>
      <c r="Q58" s="15">
        <v>518</v>
      </c>
      <c r="R58" s="15">
        <v>327</v>
      </c>
      <c r="S58" s="15">
        <v>588</v>
      </c>
      <c r="T58" s="15">
        <v>555</v>
      </c>
      <c r="U58" s="15">
        <v>312</v>
      </c>
      <c r="V58" s="15">
        <v>381</v>
      </c>
      <c r="W58" s="15">
        <v>556</v>
      </c>
      <c r="X58" s="15">
        <v>34</v>
      </c>
      <c r="Y58" s="15">
        <v>29</v>
      </c>
      <c r="Z58" s="15">
        <v>240</v>
      </c>
      <c r="AA58" s="15">
        <v>7</v>
      </c>
      <c r="AB58" s="3"/>
      <c r="AC58" s="3"/>
      <c r="AD58" s="3"/>
      <c r="AE58" s="3"/>
      <c r="AF58" s="3"/>
      <c r="AG58" s="3"/>
    </row>
    <row r="59" s="1" customFormat="1" ht="24" customHeight="1" spans="1:33">
      <c r="A59" s="11" t="s">
        <v>320</v>
      </c>
      <c r="B59" s="12" t="s">
        <v>1446</v>
      </c>
      <c r="C59" s="2"/>
      <c r="D59" s="12" t="s">
        <v>1447</v>
      </c>
      <c r="E59" s="12" t="s">
        <v>327</v>
      </c>
      <c r="F59" s="12" t="s">
        <v>1448</v>
      </c>
      <c r="G59" s="15">
        <v>1054</v>
      </c>
      <c r="H59" s="15">
        <v>526</v>
      </c>
      <c r="I59" s="15">
        <v>245</v>
      </c>
      <c r="J59" s="15">
        <v>126</v>
      </c>
      <c r="K59" s="15">
        <v>119</v>
      </c>
      <c r="L59" s="15">
        <v>137</v>
      </c>
      <c r="M59" s="15">
        <v>136</v>
      </c>
      <c r="N59" s="15">
        <v>185</v>
      </c>
      <c r="O59" s="15">
        <v>200</v>
      </c>
      <c r="P59" s="15">
        <v>317</v>
      </c>
      <c r="Q59" s="15">
        <v>446</v>
      </c>
      <c r="R59" s="15">
        <v>651</v>
      </c>
      <c r="S59" s="15">
        <v>579</v>
      </c>
      <c r="T59" s="15">
        <v>213</v>
      </c>
      <c r="U59" s="15">
        <v>152</v>
      </c>
      <c r="V59" s="15">
        <v>82</v>
      </c>
      <c r="W59" s="15">
        <v>95</v>
      </c>
      <c r="X59" s="15">
        <v>75</v>
      </c>
      <c r="Y59" s="15">
        <v>51</v>
      </c>
      <c r="Z59" s="15">
        <v>118</v>
      </c>
      <c r="AA59" s="15">
        <v>194</v>
      </c>
      <c r="AB59" s="15">
        <v>213</v>
      </c>
      <c r="AC59" s="15">
        <v>314</v>
      </c>
      <c r="AD59" s="15">
        <v>294</v>
      </c>
      <c r="AE59" s="15">
        <v>339</v>
      </c>
      <c r="AF59" s="15">
        <v>273</v>
      </c>
      <c r="AG59" s="15">
        <v>195</v>
      </c>
    </row>
    <row r="60" s="1" customFormat="1" ht="24" customHeight="1" spans="1:33">
      <c r="A60" s="11" t="s">
        <v>320</v>
      </c>
      <c r="B60" s="12" t="s">
        <v>1449</v>
      </c>
      <c r="C60" s="12" t="s">
        <v>1450</v>
      </c>
      <c r="D60" s="12" t="s">
        <v>1451</v>
      </c>
      <c r="E60" s="12" t="s">
        <v>327</v>
      </c>
      <c r="F60" s="12" t="s">
        <v>1452</v>
      </c>
      <c r="G60" s="15">
        <v>930</v>
      </c>
      <c r="H60" s="15">
        <v>598</v>
      </c>
      <c r="I60" s="15">
        <v>345</v>
      </c>
      <c r="J60" s="15">
        <v>189</v>
      </c>
      <c r="K60" s="15">
        <v>118</v>
      </c>
      <c r="L60" s="15">
        <v>134</v>
      </c>
      <c r="M60" s="15">
        <v>220</v>
      </c>
      <c r="N60" s="15">
        <v>264</v>
      </c>
      <c r="O60" s="15">
        <v>257</v>
      </c>
      <c r="P60" s="15">
        <v>284</v>
      </c>
      <c r="Q60" s="15">
        <v>340</v>
      </c>
      <c r="R60" s="15">
        <v>521</v>
      </c>
      <c r="S60" s="15">
        <v>553</v>
      </c>
      <c r="T60" s="15">
        <v>219</v>
      </c>
      <c r="U60" s="15">
        <v>112</v>
      </c>
      <c r="V60" s="15">
        <v>100</v>
      </c>
      <c r="W60" s="15">
        <v>81</v>
      </c>
      <c r="X60" s="15">
        <v>84</v>
      </c>
      <c r="Y60" s="15">
        <v>112</v>
      </c>
      <c r="Z60" s="15">
        <v>129</v>
      </c>
      <c r="AA60" s="15">
        <v>143</v>
      </c>
      <c r="AB60" s="3"/>
      <c r="AC60" s="15">
        <v>163</v>
      </c>
      <c r="AD60" s="15">
        <v>179</v>
      </c>
      <c r="AE60" s="3"/>
      <c r="AF60" s="3"/>
      <c r="AG60" s="15">
        <v>140</v>
      </c>
    </row>
    <row r="61" ht="24" customHeight="1" spans="1:33">
      <c r="A61" s="11" t="s">
        <v>320</v>
      </c>
      <c r="B61" s="12" t="s">
        <v>1453</v>
      </c>
      <c r="C61" s="12" t="s">
        <v>1454</v>
      </c>
      <c r="D61" s="12" t="s">
        <v>1455</v>
      </c>
      <c r="E61" s="12" t="s">
        <v>327</v>
      </c>
      <c r="F61" s="12" t="s">
        <v>1456</v>
      </c>
      <c r="G61" s="15">
        <v>992</v>
      </c>
      <c r="H61" s="15">
        <v>632</v>
      </c>
      <c r="I61" s="15">
        <v>512</v>
      </c>
      <c r="J61" s="15">
        <v>289</v>
      </c>
      <c r="K61" s="15">
        <v>262</v>
      </c>
      <c r="L61" s="15">
        <v>254</v>
      </c>
      <c r="M61" s="15">
        <v>425</v>
      </c>
      <c r="N61" s="15">
        <v>495</v>
      </c>
      <c r="O61" s="15">
        <v>369</v>
      </c>
      <c r="P61" s="15">
        <v>367</v>
      </c>
      <c r="Q61" s="15">
        <v>623</v>
      </c>
      <c r="R61" s="15">
        <v>480</v>
      </c>
      <c r="S61" s="15">
        <v>512</v>
      </c>
      <c r="T61" s="15">
        <v>935</v>
      </c>
      <c r="U61" s="15">
        <v>467</v>
      </c>
      <c r="V61" s="15">
        <v>329</v>
      </c>
      <c r="W61" s="15">
        <v>476</v>
      </c>
      <c r="X61" s="15">
        <v>426</v>
      </c>
      <c r="Y61" s="15">
        <v>430</v>
      </c>
      <c r="Z61" s="15">
        <v>499</v>
      </c>
      <c r="AA61" s="15">
        <v>650</v>
      </c>
      <c r="AB61" s="15">
        <v>875</v>
      </c>
      <c r="AC61" s="15">
        <v>843</v>
      </c>
      <c r="AD61" s="15">
        <v>1194</v>
      </c>
      <c r="AE61" s="15">
        <v>1617</v>
      </c>
      <c r="AF61" s="15">
        <v>1106</v>
      </c>
      <c r="AG61" s="15">
        <v>791</v>
      </c>
    </row>
    <row r="62" s="1" customFormat="1" ht="24" customHeight="1" spans="1:33">
      <c r="A62" s="11" t="s">
        <v>320</v>
      </c>
      <c r="B62" s="12" t="s">
        <v>1457</v>
      </c>
      <c r="C62" s="12" t="s">
        <v>1458</v>
      </c>
      <c r="D62" s="12" t="s">
        <v>1459</v>
      </c>
      <c r="E62" s="12" t="s">
        <v>327</v>
      </c>
      <c r="F62" s="12" t="s">
        <v>1460</v>
      </c>
      <c r="G62" s="15">
        <v>1054</v>
      </c>
      <c r="H62" s="15">
        <v>833</v>
      </c>
      <c r="I62" s="15">
        <v>503</v>
      </c>
      <c r="J62" s="15">
        <v>251</v>
      </c>
      <c r="K62" s="15">
        <v>216</v>
      </c>
      <c r="L62" s="15">
        <v>240</v>
      </c>
      <c r="M62" s="15">
        <v>356</v>
      </c>
      <c r="N62" s="15">
        <v>358</v>
      </c>
      <c r="O62" s="15">
        <v>326</v>
      </c>
      <c r="P62" s="15">
        <v>379</v>
      </c>
      <c r="Q62" s="15">
        <v>484</v>
      </c>
      <c r="R62" s="15">
        <v>414</v>
      </c>
      <c r="S62" s="15">
        <v>465</v>
      </c>
      <c r="T62" s="15">
        <v>246</v>
      </c>
      <c r="U62" s="15">
        <v>140</v>
      </c>
      <c r="V62" s="15">
        <v>56</v>
      </c>
      <c r="W62" s="15">
        <v>75</v>
      </c>
      <c r="X62" s="15">
        <v>31</v>
      </c>
      <c r="Y62" s="15">
        <v>103</v>
      </c>
      <c r="Z62" s="15">
        <v>97</v>
      </c>
      <c r="AA62" s="15">
        <v>88</v>
      </c>
      <c r="AB62" s="15">
        <v>19</v>
      </c>
      <c r="AC62" s="15">
        <v>2</v>
      </c>
      <c r="AD62" s="15">
        <v>17</v>
      </c>
      <c r="AE62" s="15">
        <v>146</v>
      </c>
      <c r="AF62" s="15">
        <v>114</v>
      </c>
      <c r="AG62" s="15">
        <v>76</v>
      </c>
    </row>
    <row r="63" ht="24" customHeight="1" spans="1:33">
      <c r="A63" s="11" t="s">
        <v>320</v>
      </c>
      <c r="B63" s="12" t="s">
        <v>1461</v>
      </c>
      <c r="C63" s="12" t="s">
        <v>1462</v>
      </c>
      <c r="D63" s="12" t="s">
        <v>1463</v>
      </c>
      <c r="E63" s="12" t="s">
        <v>327</v>
      </c>
      <c r="F63" s="12" t="s">
        <v>1464</v>
      </c>
      <c r="G63" s="15">
        <v>837</v>
      </c>
      <c r="H63" s="15">
        <v>658</v>
      </c>
      <c r="I63" s="15">
        <v>507</v>
      </c>
      <c r="J63" s="15">
        <v>293</v>
      </c>
      <c r="K63" s="15">
        <v>298</v>
      </c>
      <c r="L63" s="15">
        <v>223</v>
      </c>
      <c r="M63" s="15">
        <v>343</v>
      </c>
      <c r="N63" s="15">
        <v>430</v>
      </c>
      <c r="O63" s="15">
        <v>387</v>
      </c>
      <c r="P63" s="15">
        <v>406</v>
      </c>
      <c r="Q63" s="15">
        <v>580</v>
      </c>
      <c r="R63" s="15">
        <v>866</v>
      </c>
      <c r="S63" s="15">
        <v>431</v>
      </c>
      <c r="T63" s="15">
        <v>477</v>
      </c>
      <c r="U63" s="15">
        <v>236</v>
      </c>
      <c r="V63" s="15">
        <v>299</v>
      </c>
      <c r="W63" s="15">
        <v>270</v>
      </c>
      <c r="X63" s="15">
        <v>241</v>
      </c>
      <c r="Y63" s="15">
        <v>336</v>
      </c>
      <c r="Z63" s="15">
        <v>435</v>
      </c>
      <c r="AA63" s="15">
        <v>427</v>
      </c>
      <c r="AC63" s="15">
        <v>842</v>
      </c>
      <c r="AD63" s="15">
        <v>853</v>
      </c>
      <c r="AE63" s="15">
        <v>819</v>
      </c>
      <c r="AF63" s="15">
        <v>472</v>
      </c>
      <c r="AG63" s="15">
        <v>339</v>
      </c>
    </row>
    <row r="64" s="1" customFormat="1" ht="24" customHeight="1" spans="1:33">
      <c r="A64" s="11" t="s">
        <v>320</v>
      </c>
      <c r="B64" s="12" t="s">
        <v>1465</v>
      </c>
      <c r="C64" s="12" t="s">
        <v>1466</v>
      </c>
      <c r="D64" s="12" t="s">
        <v>1467</v>
      </c>
      <c r="E64" s="12" t="s">
        <v>327</v>
      </c>
      <c r="F64" s="12" t="s">
        <v>1468</v>
      </c>
      <c r="G64" s="15">
        <v>651</v>
      </c>
      <c r="H64" s="15">
        <v>397</v>
      </c>
      <c r="I64" s="15">
        <v>373</v>
      </c>
      <c r="J64" s="15">
        <v>254</v>
      </c>
      <c r="K64" s="15">
        <v>186</v>
      </c>
      <c r="L64" s="15">
        <v>191</v>
      </c>
      <c r="M64" s="15">
        <v>273</v>
      </c>
      <c r="N64" s="15">
        <v>464</v>
      </c>
      <c r="O64" s="15">
        <v>414</v>
      </c>
      <c r="P64" s="15">
        <v>307</v>
      </c>
      <c r="Q64" s="15">
        <v>21</v>
      </c>
      <c r="R64" s="15">
        <v>509</v>
      </c>
      <c r="S64" s="15">
        <v>422</v>
      </c>
      <c r="T64" s="15">
        <v>393</v>
      </c>
      <c r="U64" s="15">
        <v>162</v>
      </c>
      <c r="V64" s="15">
        <v>162</v>
      </c>
      <c r="W64" s="3"/>
      <c r="X64" s="3"/>
      <c r="Y64" s="3"/>
      <c r="Z64" s="3"/>
      <c r="AA64" s="3"/>
      <c r="AB64" s="3"/>
      <c r="AC64" s="3"/>
      <c r="AD64" s="3"/>
      <c r="AE64" s="3"/>
      <c r="AF64" s="3"/>
      <c r="AG64" s="3"/>
    </row>
    <row r="65" s="1" customFormat="1" ht="24" customHeight="1" spans="1:33">
      <c r="A65" s="11" t="s">
        <v>320</v>
      </c>
      <c r="B65" s="12" t="s">
        <v>1469</v>
      </c>
      <c r="C65" s="12" t="s">
        <v>1470</v>
      </c>
      <c r="D65" s="12" t="s">
        <v>1471</v>
      </c>
      <c r="E65" s="12" t="s">
        <v>327</v>
      </c>
      <c r="F65" s="12" t="s">
        <v>1472</v>
      </c>
      <c r="G65" s="15">
        <v>558</v>
      </c>
      <c r="H65" s="15">
        <v>294</v>
      </c>
      <c r="I65" s="15">
        <v>146</v>
      </c>
      <c r="J65" s="15">
        <v>98</v>
      </c>
      <c r="K65" s="15">
        <v>71</v>
      </c>
      <c r="L65" s="15">
        <v>77</v>
      </c>
      <c r="M65" s="15">
        <v>114</v>
      </c>
      <c r="N65" s="15">
        <v>152</v>
      </c>
      <c r="O65" s="15">
        <v>147</v>
      </c>
      <c r="P65" s="15">
        <v>123</v>
      </c>
      <c r="Q65" s="15">
        <v>152</v>
      </c>
      <c r="R65" s="15">
        <v>261</v>
      </c>
      <c r="S65" s="15">
        <v>365</v>
      </c>
      <c r="T65" s="15">
        <v>138</v>
      </c>
      <c r="U65" s="15">
        <v>45</v>
      </c>
      <c r="V65" s="15">
        <v>67</v>
      </c>
      <c r="W65" s="15">
        <v>64</v>
      </c>
      <c r="X65" s="15">
        <v>44</v>
      </c>
      <c r="Y65" s="15">
        <v>85</v>
      </c>
      <c r="Z65" s="15">
        <v>96</v>
      </c>
      <c r="AA65" s="15">
        <v>108</v>
      </c>
      <c r="AB65" s="3"/>
      <c r="AC65" s="15">
        <v>164</v>
      </c>
      <c r="AD65" s="15">
        <v>157</v>
      </c>
      <c r="AE65" s="3"/>
      <c r="AF65" s="15">
        <v>58</v>
      </c>
      <c r="AG65" s="15">
        <v>56</v>
      </c>
    </row>
    <row r="66" s="1" customFormat="1" ht="24" customHeight="1" spans="1:33">
      <c r="A66" s="11" t="s">
        <v>320</v>
      </c>
      <c r="B66" s="12" t="s">
        <v>1473</v>
      </c>
      <c r="C66" s="12" t="s">
        <v>1474</v>
      </c>
      <c r="D66" s="12" t="s">
        <v>1475</v>
      </c>
      <c r="E66" s="12" t="s">
        <v>327</v>
      </c>
      <c r="F66" s="12" t="s">
        <v>1476</v>
      </c>
      <c r="G66" s="15">
        <v>744</v>
      </c>
      <c r="H66" s="15">
        <v>780</v>
      </c>
      <c r="I66" s="15">
        <v>882</v>
      </c>
      <c r="J66" s="15">
        <v>875</v>
      </c>
      <c r="K66" s="15">
        <v>929</v>
      </c>
      <c r="L66" s="15">
        <v>1182</v>
      </c>
      <c r="M66" s="15">
        <v>1702</v>
      </c>
      <c r="N66" s="15">
        <v>1118</v>
      </c>
      <c r="O66" s="15">
        <v>809</v>
      </c>
      <c r="P66" s="15">
        <v>899</v>
      </c>
      <c r="Q66" s="15">
        <v>881</v>
      </c>
      <c r="R66" s="15">
        <v>680</v>
      </c>
      <c r="S66" s="15">
        <v>326</v>
      </c>
      <c r="T66" s="15">
        <v>10</v>
      </c>
      <c r="U66" s="15">
        <v>0</v>
      </c>
      <c r="V66" s="3"/>
      <c r="W66" s="3"/>
      <c r="X66" s="3"/>
      <c r="Y66" s="3"/>
      <c r="Z66" s="3"/>
      <c r="AA66" s="3"/>
      <c r="AB66" s="3"/>
      <c r="AC66" s="3"/>
      <c r="AD66" s="3"/>
      <c r="AE66" s="3"/>
      <c r="AF66" s="3"/>
      <c r="AG66" s="3"/>
    </row>
    <row r="67" s="1" customFormat="1" ht="24" customHeight="1" spans="1:33">
      <c r="A67" s="11" t="s">
        <v>320</v>
      </c>
      <c r="B67" s="12" t="s">
        <v>1477</v>
      </c>
      <c r="C67" s="12" t="s">
        <v>1478</v>
      </c>
      <c r="D67" s="12" t="s">
        <v>1479</v>
      </c>
      <c r="E67" s="12" t="s">
        <v>327</v>
      </c>
      <c r="F67" s="12" t="s">
        <v>1480</v>
      </c>
      <c r="G67" s="15">
        <v>155</v>
      </c>
      <c r="H67" s="15">
        <v>75</v>
      </c>
      <c r="I67" s="15">
        <v>93</v>
      </c>
      <c r="J67" s="15">
        <v>114</v>
      </c>
      <c r="K67" s="15">
        <v>155</v>
      </c>
      <c r="L67" s="15">
        <v>170</v>
      </c>
      <c r="M67" s="15">
        <v>171</v>
      </c>
      <c r="N67" s="15">
        <v>146</v>
      </c>
      <c r="O67" s="15">
        <v>130</v>
      </c>
      <c r="P67" s="15">
        <v>150</v>
      </c>
      <c r="Q67" s="15">
        <v>233</v>
      </c>
      <c r="R67" s="15">
        <v>214</v>
      </c>
      <c r="S67" s="15">
        <v>238</v>
      </c>
      <c r="T67" s="15">
        <v>104</v>
      </c>
      <c r="U67" s="15">
        <v>0</v>
      </c>
      <c r="V67" s="3"/>
      <c r="W67" s="3"/>
      <c r="X67" s="3"/>
      <c r="Y67" s="3"/>
      <c r="Z67" s="3"/>
      <c r="AA67" s="3"/>
      <c r="AB67" s="3"/>
      <c r="AC67" s="3"/>
      <c r="AD67" s="3"/>
      <c r="AE67" s="3"/>
      <c r="AF67" s="3"/>
      <c r="AG67" s="3"/>
    </row>
    <row r="68" ht="24" customHeight="1" spans="1:24">
      <c r="A68" s="11" t="s">
        <v>320</v>
      </c>
      <c r="B68" s="12" t="s">
        <v>1481</v>
      </c>
      <c r="C68" s="12" t="s">
        <v>1443</v>
      </c>
      <c r="D68" s="12" t="s">
        <v>1482</v>
      </c>
      <c r="E68" s="12" t="s">
        <v>327</v>
      </c>
      <c r="F68" s="12" t="s">
        <v>1483</v>
      </c>
      <c r="G68" s="15">
        <v>837</v>
      </c>
      <c r="H68" s="15">
        <v>652</v>
      </c>
      <c r="I68" s="15">
        <v>602</v>
      </c>
      <c r="J68" s="15">
        <v>416</v>
      </c>
      <c r="K68" s="15">
        <v>487</v>
      </c>
      <c r="L68" s="15">
        <v>418</v>
      </c>
      <c r="M68" s="15">
        <v>376</v>
      </c>
      <c r="N68" s="15">
        <v>302</v>
      </c>
      <c r="O68" s="15">
        <v>170</v>
      </c>
      <c r="P68" s="15">
        <v>81</v>
      </c>
      <c r="Q68" s="15">
        <v>91</v>
      </c>
      <c r="R68" s="15">
        <v>125</v>
      </c>
      <c r="S68" s="15">
        <v>98</v>
      </c>
      <c r="T68" s="15">
        <v>56</v>
      </c>
      <c r="U68" s="15">
        <v>94</v>
      </c>
      <c r="V68" s="15">
        <v>89</v>
      </c>
      <c r="W68" s="15">
        <v>10</v>
      </c>
      <c r="X68" s="15">
        <v>40</v>
      </c>
    </row>
    <row r="69" s="1" customFormat="1" ht="24" customHeight="1" spans="1:33">
      <c r="A69" s="11" t="s">
        <v>320</v>
      </c>
      <c r="B69" s="12" t="s">
        <v>1484</v>
      </c>
      <c r="C69" s="12" t="s">
        <v>1485</v>
      </c>
      <c r="D69" s="12" t="s">
        <v>1486</v>
      </c>
      <c r="E69" s="12" t="s">
        <v>327</v>
      </c>
      <c r="F69" s="12" t="s">
        <v>1487</v>
      </c>
      <c r="G69" s="15">
        <v>992</v>
      </c>
      <c r="H69" s="15">
        <v>819</v>
      </c>
      <c r="I69" s="15">
        <v>757</v>
      </c>
      <c r="J69" s="15">
        <v>594</v>
      </c>
      <c r="K69" s="15">
        <v>421</v>
      </c>
      <c r="L69" s="15">
        <v>737</v>
      </c>
      <c r="M69" s="15">
        <v>820</v>
      </c>
      <c r="N69" s="15">
        <v>762</v>
      </c>
      <c r="O69" s="15">
        <v>665</v>
      </c>
      <c r="P69" s="15">
        <v>355</v>
      </c>
      <c r="Q69" s="15">
        <v>343</v>
      </c>
      <c r="R69" s="15">
        <v>569</v>
      </c>
      <c r="S69" s="15">
        <v>93</v>
      </c>
      <c r="T69" s="3"/>
      <c r="U69" s="3"/>
      <c r="V69" s="3"/>
      <c r="W69" s="3"/>
      <c r="X69" s="3"/>
      <c r="Y69" s="3"/>
      <c r="Z69" s="3"/>
      <c r="AA69" s="3"/>
      <c r="AB69" s="3"/>
      <c r="AC69" s="3"/>
      <c r="AD69" s="3"/>
      <c r="AE69" s="3"/>
      <c r="AF69" s="3"/>
      <c r="AG69" s="3"/>
    </row>
    <row r="70" s="1" customFormat="1" ht="24" customHeight="1" spans="1:33">
      <c r="A70" s="11" t="s">
        <v>320</v>
      </c>
      <c r="B70" s="12" t="s">
        <v>1488</v>
      </c>
      <c r="C70" s="12" t="s">
        <v>1489</v>
      </c>
      <c r="D70" s="12" t="s">
        <v>1490</v>
      </c>
      <c r="E70" s="12" t="s">
        <v>327</v>
      </c>
      <c r="F70" s="12" t="s">
        <v>1491</v>
      </c>
      <c r="G70" s="15">
        <v>527</v>
      </c>
      <c r="H70" s="15">
        <v>359</v>
      </c>
      <c r="I70" s="15">
        <v>570</v>
      </c>
      <c r="J70" s="15">
        <v>242</v>
      </c>
      <c r="K70" s="15">
        <v>254</v>
      </c>
      <c r="L70" s="15">
        <v>168</v>
      </c>
      <c r="M70" s="15">
        <v>203</v>
      </c>
      <c r="N70" s="15">
        <v>263</v>
      </c>
      <c r="O70" s="15">
        <v>59</v>
      </c>
      <c r="P70" s="15">
        <v>73</v>
      </c>
      <c r="Q70" s="15">
        <v>142</v>
      </c>
      <c r="R70" s="15">
        <v>162</v>
      </c>
      <c r="S70" s="15">
        <v>21</v>
      </c>
      <c r="T70" s="15">
        <v>2</v>
      </c>
      <c r="U70" s="15">
        <v>72</v>
      </c>
      <c r="V70" s="15">
        <v>175</v>
      </c>
      <c r="W70" s="15">
        <v>24</v>
      </c>
      <c r="X70" s="15">
        <v>44</v>
      </c>
      <c r="Y70" s="15">
        <v>115</v>
      </c>
      <c r="Z70" s="15">
        <v>35</v>
      </c>
      <c r="AA70" s="3"/>
      <c r="AB70" s="3"/>
      <c r="AC70" s="3"/>
      <c r="AD70" s="3"/>
      <c r="AE70" s="3"/>
      <c r="AF70" s="3"/>
      <c r="AG70" s="3"/>
    </row>
    <row r="71" s="1" customFormat="1" ht="24" customHeight="1" spans="1:33">
      <c r="A71" s="11" t="s">
        <v>320</v>
      </c>
      <c r="B71" s="12" t="s">
        <v>1492</v>
      </c>
      <c r="C71" s="2"/>
      <c r="D71" s="12" t="s">
        <v>1493</v>
      </c>
      <c r="E71" s="12" t="s">
        <v>327</v>
      </c>
      <c r="F71" s="12" t="s">
        <v>1494</v>
      </c>
      <c r="G71" s="15">
        <v>1891</v>
      </c>
      <c r="H71" s="15">
        <v>918</v>
      </c>
      <c r="I71" s="15">
        <v>1123</v>
      </c>
      <c r="J71" s="15">
        <v>899</v>
      </c>
      <c r="K71" s="15">
        <v>737</v>
      </c>
      <c r="L71" s="15">
        <v>513</v>
      </c>
      <c r="M71" s="15">
        <v>266</v>
      </c>
      <c r="N71" s="15">
        <v>757</v>
      </c>
      <c r="O71" s="15">
        <v>1710</v>
      </c>
      <c r="P71" s="15">
        <v>585</v>
      </c>
      <c r="Q71" s="15">
        <v>872</v>
      </c>
      <c r="R71" s="15">
        <v>0</v>
      </c>
      <c r="S71" s="15">
        <v>0</v>
      </c>
      <c r="T71" s="3"/>
      <c r="U71" s="3"/>
      <c r="V71" s="3"/>
      <c r="W71" s="3"/>
      <c r="X71" s="3"/>
      <c r="Y71" s="3"/>
      <c r="Z71" s="3"/>
      <c r="AA71" s="3"/>
      <c r="AB71" s="3"/>
      <c r="AC71" s="3"/>
      <c r="AD71" s="3"/>
      <c r="AE71" s="3"/>
      <c r="AF71" s="3"/>
      <c r="AG71" s="3"/>
    </row>
    <row r="72" ht="24" customHeight="1" spans="1:17">
      <c r="A72" s="11" t="s">
        <v>320</v>
      </c>
      <c r="B72" s="12" t="s">
        <v>1495</v>
      </c>
      <c r="C72" s="12" t="s">
        <v>1236</v>
      </c>
      <c r="D72" s="12" t="s">
        <v>1496</v>
      </c>
      <c r="E72" s="12" t="s">
        <v>327</v>
      </c>
      <c r="F72" s="12" t="s">
        <v>1497</v>
      </c>
      <c r="G72" s="15">
        <v>1147</v>
      </c>
      <c r="H72" s="15">
        <v>1318</v>
      </c>
      <c r="I72" s="15">
        <v>926</v>
      </c>
      <c r="J72" s="15">
        <v>962</v>
      </c>
      <c r="K72" s="15">
        <v>892</v>
      </c>
      <c r="L72" s="15">
        <v>1494</v>
      </c>
      <c r="M72" s="15">
        <v>1913</v>
      </c>
      <c r="N72" s="15">
        <v>1289</v>
      </c>
      <c r="O72" s="15">
        <v>1228</v>
      </c>
      <c r="P72" s="15">
        <v>1528</v>
      </c>
      <c r="Q72" s="15">
        <v>1539</v>
      </c>
    </row>
    <row r="73" s="1" customFormat="1" ht="24" customHeight="1" spans="1:33">
      <c r="A73" s="11" t="s">
        <v>320</v>
      </c>
      <c r="B73" s="12" t="s">
        <v>1498</v>
      </c>
      <c r="C73" s="12" t="s">
        <v>1499</v>
      </c>
      <c r="D73" s="12" t="s">
        <v>1500</v>
      </c>
      <c r="E73" s="12" t="s">
        <v>327</v>
      </c>
      <c r="F73" s="12" t="s">
        <v>1501</v>
      </c>
      <c r="G73" s="15">
        <v>1984</v>
      </c>
      <c r="H73" s="15">
        <v>1623</v>
      </c>
      <c r="I73" s="15">
        <v>1556</v>
      </c>
      <c r="J73" s="15">
        <v>1226</v>
      </c>
      <c r="K73" s="15">
        <v>1058</v>
      </c>
      <c r="L73" s="15">
        <v>988</v>
      </c>
      <c r="M73" s="15">
        <v>681</v>
      </c>
      <c r="N73" s="15">
        <v>957</v>
      </c>
      <c r="O73" s="15">
        <v>276</v>
      </c>
      <c r="P73" s="15">
        <v>363</v>
      </c>
      <c r="Q73" s="15">
        <v>477</v>
      </c>
      <c r="R73" s="15">
        <v>67</v>
      </c>
      <c r="S73" s="3"/>
      <c r="T73" s="3"/>
      <c r="U73" s="3"/>
      <c r="V73" s="3"/>
      <c r="W73" s="3"/>
      <c r="X73" s="3"/>
      <c r="Y73" s="3"/>
      <c r="Z73" s="3"/>
      <c r="AA73" s="3"/>
      <c r="AB73" s="3"/>
      <c r="AC73" s="3"/>
      <c r="AD73" s="3"/>
      <c r="AE73" s="3"/>
      <c r="AF73" s="3"/>
      <c r="AG73" s="3"/>
    </row>
    <row r="74" s="1" customFormat="1" ht="24" customHeight="1" spans="1:33">
      <c r="A74" s="11" t="s">
        <v>320</v>
      </c>
      <c r="B74" s="12" t="s">
        <v>1502</v>
      </c>
      <c r="C74" s="12" t="s">
        <v>1503</v>
      </c>
      <c r="D74" s="12" t="s">
        <v>1504</v>
      </c>
      <c r="E74" s="12" t="s">
        <v>327</v>
      </c>
      <c r="F74" s="12" t="s">
        <v>1505</v>
      </c>
      <c r="G74" s="15">
        <v>837</v>
      </c>
      <c r="H74" s="15">
        <v>708</v>
      </c>
      <c r="I74" s="15">
        <v>709</v>
      </c>
      <c r="J74" s="15">
        <v>487</v>
      </c>
      <c r="K74" s="15">
        <v>337</v>
      </c>
      <c r="L74" s="15">
        <v>944</v>
      </c>
      <c r="M74" s="15">
        <v>570</v>
      </c>
      <c r="N74" s="15">
        <v>13</v>
      </c>
      <c r="O74" s="3"/>
      <c r="P74" s="3"/>
      <c r="Q74" s="3"/>
      <c r="R74" s="3"/>
      <c r="S74" s="3"/>
      <c r="T74" s="3"/>
      <c r="U74" s="3"/>
      <c r="V74" s="3"/>
      <c r="W74" s="3"/>
      <c r="X74" s="3"/>
      <c r="Y74" s="3"/>
      <c r="Z74" s="3"/>
      <c r="AA74" s="3"/>
      <c r="AB74" s="3"/>
      <c r="AC74" s="3"/>
      <c r="AD74" s="3"/>
      <c r="AE74" s="3"/>
      <c r="AF74" s="3"/>
      <c r="AG74" s="3"/>
    </row>
    <row r="75" s="1" customFormat="1" ht="24" customHeight="1" spans="1:33">
      <c r="A75" s="11" t="s">
        <v>320</v>
      </c>
      <c r="B75" s="12" t="s">
        <v>1506</v>
      </c>
      <c r="C75" s="2"/>
      <c r="D75" s="12" t="s">
        <v>1507</v>
      </c>
      <c r="E75" s="12" t="s">
        <v>327</v>
      </c>
      <c r="F75" s="12" t="s">
        <v>1508</v>
      </c>
      <c r="G75" s="15">
        <v>589</v>
      </c>
      <c r="H75" s="15">
        <v>591</v>
      </c>
      <c r="I75" s="15">
        <v>382</v>
      </c>
      <c r="J75" s="15">
        <v>272</v>
      </c>
      <c r="K75" s="15">
        <v>543</v>
      </c>
      <c r="L75" s="15">
        <v>703</v>
      </c>
      <c r="M75" s="15">
        <v>785</v>
      </c>
      <c r="N75" s="15">
        <v>755</v>
      </c>
      <c r="O75" s="15">
        <v>215</v>
      </c>
      <c r="P75" s="15">
        <v>96</v>
      </c>
      <c r="Q75" s="15">
        <v>12</v>
      </c>
      <c r="R75" s="3"/>
      <c r="S75" s="3"/>
      <c r="T75" s="3"/>
      <c r="U75" s="3"/>
      <c r="V75" s="3"/>
      <c r="W75" s="3"/>
      <c r="X75" s="3"/>
      <c r="Y75" s="3"/>
      <c r="Z75" s="3"/>
      <c r="AA75" s="3"/>
      <c r="AB75" s="3"/>
      <c r="AC75" s="3"/>
      <c r="AD75" s="3"/>
      <c r="AE75" s="3"/>
      <c r="AF75" s="3"/>
      <c r="AG75" s="3"/>
    </row>
    <row r="76" ht="24" customHeight="1" spans="1:17">
      <c r="A76" s="11" t="s">
        <v>320</v>
      </c>
      <c r="B76" s="12" t="s">
        <v>1509</v>
      </c>
      <c r="C76" s="12" t="s">
        <v>1510</v>
      </c>
      <c r="D76" s="12" t="s">
        <v>1511</v>
      </c>
      <c r="E76" s="12" t="s">
        <v>327</v>
      </c>
      <c r="F76" s="12" t="s">
        <v>1512</v>
      </c>
      <c r="G76" s="15">
        <v>1240</v>
      </c>
      <c r="H76" s="15">
        <v>419</v>
      </c>
      <c r="I76" s="15">
        <v>313</v>
      </c>
      <c r="J76" s="15">
        <v>318</v>
      </c>
      <c r="K76" s="15">
        <v>474</v>
      </c>
      <c r="L76" s="15">
        <v>492</v>
      </c>
      <c r="M76" s="15">
        <v>533</v>
      </c>
      <c r="N76" s="15">
        <v>511</v>
      </c>
      <c r="O76" s="15">
        <v>184</v>
      </c>
      <c r="P76" s="15">
        <v>153</v>
      </c>
      <c r="Q76" s="15">
        <v>55</v>
      </c>
    </row>
    <row r="77" ht="24" customHeight="1" spans="1:17">
      <c r="A77" s="11" t="s">
        <v>320</v>
      </c>
      <c r="B77" s="12" t="s">
        <v>1513</v>
      </c>
      <c r="D77" s="12" t="s">
        <v>1514</v>
      </c>
      <c r="E77" s="12" t="s">
        <v>327</v>
      </c>
      <c r="F77" s="12" t="s">
        <v>1515</v>
      </c>
      <c r="G77" s="15">
        <v>1395</v>
      </c>
      <c r="H77" s="15">
        <v>1247</v>
      </c>
      <c r="I77" s="15">
        <v>1107</v>
      </c>
      <c r="J77" s="15">
        <v>550</v>
      </c>
      <c r="K77" s="15">
        <v>428</v>
      </c>
      <c r="L77" s="15">
        <v>467</v>
      </c>
      <c r="M77" s="15">
        <v>529</v>
      </c>
      <c r="N77" s="15">
        <v>583</v>
      </c>
      <c r="O77" s="15">
        <v>514</v>
      </c>
      <c r="P77" s="15">
        <v>153</v>
      </c>
      <c r="Q77" s="15">
        <v>0</v>
      </c>
    </row>
    <row r="78" ht="24" customHeight="1" spans="1:14">
      <c r="A78" s="11" t="s">
        <v>320</v>
      </c>
      <c r="B78" s="12" t="s">
        <v>1516</v>
      </c>
      <c r="C78" s="12" t="s">
        <v>1517</v>
      </c>
      <c r="D78" s="12" t="s">
        <v>1518</v>
      </c>
      <c r="E78" s="12" t="s">
        <v>327</v>
      </c>
      <c r="F78" s="12" t="s">
        <v>1519</v>
      </c>
      <c r="G78" s="15">
        <v>837</v>
      </c>
      <c r="H78" s="15">
        <v>496</v>
      </c>
      <c r="I78" s="15">
        <v>379</v>
      </c>
      <c r="J78" s="15">
        <v>309</v>
      </c>
      <c r="K78" s="15">
        <v>267</v>
      </c>
      <c r="L78" s="15">
        <v>305</v>
      </c>
      <c r="M78" s="15">
        <v>329</v>
      </c>
      <c r="N78" s="15">
        <v>410</v>
      </c>
    </row>
    <row r="79" ht="24" customHeight="1" spans="1:16">
      <c r="A79" s="11" t="s">
        <v>320</v>
      </c>
      <c r="B79" s="12" t="s">
        <v>1520</v>
      </c>
      <c r="C79" s="12" t="s">
        <v>1424</v>
      </c>
      <c r="D79" s="12" t="s">
        <v>1521</v>
      </c>
      <c r="E79" s="12" t="s">
        <v>327</v>
      </c>
      <c r="F79" s="12" t="s">
        <v>1522</v>
      </c>
      <c r="G79" s="15">
        <v>1178</v>
      </c>
      <c r="H79" s="15">
        <v>984</v>
      </c>
      <c r="I79" s="15">
        <v>705</v>
      </c>
      <c r="J79" s="15">
        <v>515</v>
      </c>
      <c r="K79" s="15">
        <v>609</v>
      </c>
      <c r="L79" s="15">
        <v>303</v>
      </c>
      <c r="M79" s="15">
        <v>382</v>
      </c>
      <c r="N79" s="15">
        <v>190</v>
      </c>
      <c r="O79" s="15">
        <v>199</v>
      </c>
      <c r="P79" s="15">
        <v>17</v>
      </c>
    </row>
    <row r="80" s="1" customFormat="1" ht="24" customHeight="1" spans="1:33">
      <c r="A80" s="11" t="s">
        <v>320</v>
      </c>
      <c r="B80" s="12" t="s">
        <v>1523</v>
      </c>
      <c r="C80" s="12" t="s">
        <v>1524</v>
      </c>
      <c r="D80" s="12" t="s">
        <v>1525</v>
      </c>
      <c r="E80" s="12" t="s">
        <v>327</v>
      </c>
      <c r="F80" s="12" t="s">
        <v>1526</v>
      </c>
      <c r="G80" s="15">
        <v>1488</v>
      </c>
      <c r="H80" s="15">
        <v>1032</v>
      </c>
      <c r="I80" s="15">
        <v>1176</v>
      </c>
      <c r="J80" s="15">
        <v>1426</v>
      </c>
      <c r="K80" s="15">
        <v>460</v>
      </c>
      <c r="L80" s="15">
        <v>302</v>
      </c>
      <c r="M80" s="15">
        <v>827</v>
      </c>
      <c r="N80" s="15">
        <v>671</v>
      </c>
      <c r="O80" s="15">
        <v>944</v>
      </c>
      <c r="P80" s="15">
        <v>258</v>
      </c>
      <c r="Q80" s="15">
        <v>778</v>
      </c>
      <c r="R80" s="15">
        <v>565</v>
      </c>
      <c r="S80" s="3"/>
      <c r="T80" s="3"/>
      <c r="U80" s="3"/>
      <c r="V80" s="3"/>
      <c r="W80" s="3"/>
      <c r="X80" s="3"/>
      <c r="Y80" s="3"/>
      <c r="Z80" s="3"/>
      <c r="AA80" s="3"/>
      <c r="AB80" s="3"/>
      <c r="AC80" s="3"/>
      <c r="AD80" s="3"/>
      <c r="AE80" s="3"/>
      <c r="AF80" s="3"/>
      <c r="AG80" s="3"/>
    </row>
    <row r="81" ht="24" customHeight="1" spans="1:15">
      <c r="A81" s="11" t="s">
        <v>320</v>
      </c>
      <c r="B81" s="12" t="s">
        <v>1527</v>
      </c>
      <c r="C81" s="12" t="s">
        <v>1528</v>
      </c>
      <c r="D81" s="12" t="s">
        <v>1529</v>
      </c>
      <c r="E81" s="12" t="s">
        <v>327</v>
      </c>
      <c r="F81" s="12" t="s">
        <v>1530</v>
      </c>
      <c r="G81" s="15">
        <v>775</v>
      </c>
      <c r="H81" s="15">
        <v>703</v>
      </c>
      <c r="I81" s="15">
        <v>946</v>
      </c>
      <c r="J81" s="15">
        <v>91</v>
      </c>
      <c r="K81" s="15">
        <v>694</v>
      </c>
      <c r="L81" s="15">
        <v>302</v>
      </c>
      <c r="M81" s="15">
        <v>221</v>
      </c>
      <c r="N81" s="15">
        <v>384</v>
      </c>
      <c r="O81" s="15">
        <v>32</v>
      </c>
    </row>
    <row r="82" ht="24" customHeight="1" spans="1:13">
      <c r="A82" s="11" t="s">
        <v>320</v>
      </c>
      <c r="B82" s="12" t="s">
        <v>1531</v>
      </c>
      <c r="D82" s="12" t="s">
        <v>1532</v>
      </c>
      <c r="E82" s="12" t="s">
        <v>327</v>
      </c>
      <c r="F82" s="12" t="s">
        <v>1533</v>
      </c>
      <c r="G82" s="15">
        <v>372</v>
      </c>
      <c r="H82" s="15">
        <v>35</v>
      </c>
      <c r="I82" s="15">
        <v>125</v>
      </c>
      <c r="J82" s="15">
        <v>134</v>
      </c>
      <c r="K82" s="15">
        <v>177</v>
      </c>
      <c r="L82" s="15">
        <v>297</v>
      </c>
      <c r="M82" s="15">
        <v>827</v>
      </c>
    </row>
    <row r="83" ht="24" customHeight="1" spans="1:15">
      <c r="A83" s="11" t="s">
        <v>320</v>
      </c>
      <c r="B83" s="12" t="s">
        <v>1534</v>
      </c>
      <c r="C83" s="12" t="s">
        <v>1535</v>
      </c>
      <c r="D83" s="12" t="s">
        <v>1536</v>
      </c>
      <c r="E83" s="12" t="s">
        <v>327</v>
      </c>
      <c r="F83" s="12" t="s">
        <v>1537</v>
      </c>
      <c r="G83" s="15">
        <v>744</v>
      </c>
      <c r="H83" s="15">
        <v>756</v>
      </c>
      <c r="I83" s="15">
        <v>353</v>
      </c>
      <c r="J83" s="15">
        <v>402</v>
      </c>
      <c r="K83" s="15">
        <v>617</v>
      </c>
      <c r="L83" s="15">
        <v>238</v>
      </c>
      <c r="M83" s="15">
        <v>380</v>
      </c>
      <c r="N83" s="15">
        <v>277</v>
      </c>
      <c r="O83" s="15">
        <v>203</v>
      </c>
    </row>
    <row r="84" ht="24" customHeight="1" spans="1:13">
      <c r="A84" s="11" t="s">
        <v>320</v>
      </c>
      <c r="B84" s="12" t="s">
        <v>1538</v>
      </c>
      <c r="D84" s="12" t="s">
        <v>1539</v>
      </c>
      <c r="E84" s="12" t="s">
        <v>327</v>
      </c>
      <c r="F84" s="12" t="s">
        <v>1540</v>
      </c>
      <c r="G84" s="15">
        <v>310</v>
      </c>
      <c r="H84" s="15">
        <v>136</v>
      </c>
      <c r="I84" s="15">
        <v>109</v>
      </c>
      <c r="J84" s="15">
        <v>132</v>
      </c>
      <c r="K84" s="15">
        <v>73</v>
      </c>
      <c r="L84" s="15">
        <v>94</v>
      </c>
      <c r="M84" s="15">
        <v>92</v>
      </c>
    </row>
    <row r="85" s="1" customFormat="1" ht="24" customHeight="1" spans="1:33">
      <c r="A85" s="11" t="s">
        <v>320</v>
      </c>
      <c r="B85" s="12" t="s">
        <v>1541</v>
      </c>
      <c r="C85" s="12" t="s">
        <v>1542</v>
      </c>
      <c r="D85" s="12" t="s">
        <v>1543</v>
      </c>
      <c r="E85" s="12" t="s">
        <v>327</v>
      </c>
      <c r="F85" s="12" t="s">
        <v>1544</v>
      </c>
      <c r="G85" s="15">
        <v>2356</v>
      </c>
      <c r="H85" s="15">
        <v>1376</v>
      </c>
      <c r="I85" s="15">
        <v>1158</v>
      </c>
      <c r="J85" s="15">
        <v>776</v>
      </c>
      <c r="K85" s="15">
        <v>83</v>
      </c>
      <c r="L85" s="15">
        <v>43</v>
      </c>
      <c r="M85" s="15">
        <v>129</v>
      </c>
      <c r="N85" s="15">
        <v>792</v>
      </c>
      <c r="O85" s="15">
        <v>22</v>
      </c>
      <c r="P85" s="3"/>
      <c r="Q85" s="3"/>
      <c r="R85" s="3"/>
      <c r="S85" s="3"/>
      <c r="T85" s="3"/>
      <c r="U85" s="3"/>
      <c r="V85" s="3"/>
      <c r="W85" s="3"/>
      <c r="X85" s="3"/>
      <c r="Y85" s="3"/>
      <c r="Z85" s="3"/>
      <c r="AA85" s="3"/>
      <c r="AB85" s="3"/>
      <c r="AC85" s="3"/>
      <c r="AD85" s="3"/>
      <c r="AE85" s="3"/>
      <c r="AF85" s="3"/>
      <c r="AG85" s="3"/>
    </row>
    <row r="86" ht="24" customHeight="1" spans="1:12">
      <c r="A86" s="11" t="s">
        <v>320</v>
      </c>
      <c r="B86" s="12" t="s">
        <v>1545</v>
      </c>
      <c r="D86" s="12" t="s">
        <v>1546</v>
      </c>
      <c r="E86" s="12" t="s">
        <v>327</v>
      </c>
      <c r="F86" s="12" t="s">
        <v>1547</v>
      </c>
      <c r="G86" s="15">
        <v>2635</v>
      </c>
      <c r="H86" s="15">
        <v>792</v>
      </c>
      <c r="I86" s="15">
        <v>139</v>
      </c>
      <c r="J86" s="15">
        <v>113</v>
      </c>
      <c r="K86" s="15">
        <v>42</v>
      </c>
      <c r="L86" s="15">
        <v>0</v>
      </c>
    </row>
    <row r="87" ht="24" customHeight="1" spans="1:11">
      <c r="A87" s="11" t="s">
        <v>320</v>
      </c>
      <c r="B87" s="12" t="s">
        <v>1548</v>
      </c>
      <c r="D87" s="12" t="s">
        <v>1549</v>
      </c>
      <c r="E87" s="12" t="s">
        <v>327</v>
      </c>
      <c r="F87" s="12" t="s">
        <v>1550</v>
      </c>
      <c r="G87" s="15">
        <v>3317</v>
      </c>
      <c r="H87" s="15">
        <v>3371</v>
      </c>
      <c r="I87" s="15">
        <v>1436</v>
      </c>
      <c r="J87" s="15">
        <v>377</v>
      </c>
      <c r="K87" s="15">
        <v>655</v>
      </c>
    </row>
    <row r="88" ht="24" customHeight="1" spans="1:9">
      <c r="A88" s="11" t="s">
        <v>320</v>
      </c>
      <c r="B88" s="12" t="s">
        <v>1551</v>
      </c>
      <c r="C88" s="12" t="s">
        <v>1552</v>
      </c>
      <c r="D88" s="12" t="s">
        <v>1553</v>
      </c>
      <c r="E88" s="12" t="s">
        <v>327</v>
      </c>
      <c r="F88" s="12" t="s">
        <v>1554</v>
      </c>
      <c r="G88" s="15">
        <v>1736</v>
      </c>
      <c r="H88" s="15">
        <v>876</v>
      </c>
      <c r="I88" s="15">
        <v>0</v>
      </c>
    </row>
    <row r="89" s="1" customFormat="1" ht="24" customHeight="1" spans="1:33">
      <c r="A89" s="11" t="s">
        <v>320</v>
      </c>
      <c r="B89" s="12" t="s">
        <v>1555</v>
      </c>
      <c r="C89" s="12" t="s">
        <v>1556</v>
      </c>
      <c r="D89" s="12" t="s">
        <v>1557</v>
      </c>
      <c r="E89" s="12" t="s">
        <v>327</v>
      </c>
      <c r="F89" s="12" t="s">
        <v>1558</v>
      </c>
      <c r="G89" s="15">
        <v>1519</v>
      </c>
      <c r="H89" s="15">
        <v>0</v>
      </c>
      <c r="I89" s="15">
        <v>482</v>
      </c>
      <c r="J89" s="15">
        <v>22</v>
      </c>
      <c r="K89" s="3"/>
      <c r="L89" s="3"/>
      <c r="M89" s="3"/>
      <c r="N89" s="3"/>
      <c r="O89" s="3"/>
      <c r="P89" s="3"/>
      <c r="Q89" s="3"/>
      <c r="R89" s="3"/>
      <c r="S89" s="3"/>
      <c r="T89" s="3"/>
      <c r="U89" s="3"/>
      <c r="V89" s="3"/>
      <c r="W89" s="3"/>
      <c r="X89" s="3"/>
      <c r="Y89" s="3"/>
      <c r="Z89" s="3"/>
      <c r="AA89" s="3"/>
      <c r="AB89" s="3"/>
      <c r="AC89" s="3"/>
      <c r="AD89" s="3"/>
      <c r="AE89" s="3"/>
      <c r="AF89" s="3"/>
      <c r="AG89" s="3"/>
    </row>
    <row r="90" ht="24" customHeight="1" spans="1:9">
      <c r="A90" s="11" t="s">
        <v>320</v>
      </c>
      <c r="B90" s="12" t="s">
        <v>1559</v>
      </c>
      <c r="C90" s="12" t="s">
        <v>1560</v>
      </c>
      <c r="D90" s="12" t="s">
        <v>1561</v>
      </c>
      <c r="E90" s="12" t="s">
        <v>327</v>
      </c>
      <c r="F90" s="12" t="s">
        <v>1562</v>
      </c>
      <c r="G90" s="15">
        <v>1364</v>
      </c>
      <c r="H90" s="15">
        <v>346</v>
      </c>
      <c r="I90" s="15">
        <v>0</v>
      </c>
    </row>
    <row r="91" ht="24" customHeight="1" spans="1:9">
      <c r="A91" s="11" t="s">
        <v>320</v>
      </c>
      <c r="B91" s="12" t="s">
        <v>1563</v>
      </c>
      <c r="D91" s="12" t="s">
        <v>1564</v>
      </c>
      <c r="E91" s="12" t="s">
        <v>327</v>
      </c>
      <c r="F91" s="12" t="s">
        <v>1565</v>
      </c>
      <c r="G91" s="15">
        <v>1364</v>
      </c>
      <c r="H91" s="15">
        <v>937</v>
      </c>
      <c r="I91" s="15">
        <v>97</v>
      </c>
    </row>
    <row r="92" s="1" customFormat="1" ht="24" customHeight="1" spans="1:33">
      <c r="A92" s="11" t="s">
        <v>320</v>
      </c>
      <c r="B92" s="12" t="s">
        <v>1566</v>
      </c>
      <c r="C92" s="12" t="s">
        <v>1567</v>
      </c>
      <c r="D92" s="12" t="s">
        <v>1568</v>
      </c>
      <c r="E92" s="12" t="s">
        <v>327</v>
      </c>
      <c r="F92" s="12" t="s">
        <v>1569</v>
      </c>
      <c r="G92" s="15">
        <v>1271</v>
      </c>
      <c r="H92" s="15">
        <v>1025</v>
      </c>
      <c r="I92" s="15">
        <v>869</v>
      </c>
      <c r="J92" s="15">
        <v>91</v>
      </c>
      <c r="K92" s="3"/>
      <c r="L92" s="3"/>
      <c r="M92" s="3"/>
      <c r="N92" s="3"/>
      <c r="O92" s="3"/>
      <c r="P92" s="3"/>
      <c r="Q92" s="3"/>
      <c r="R92" s="3"/>
      <c r="S92" s="3"/>
      <c r="T92" s="3"/>
      <c r="U92" s="3"/>
      <c r="V92" s="3"/>
      <c r="W92" s="3"/>
      <c r="X92" s="3"/>
      <c r="Y92" s="3"/>
      <c r="Z92" s="3"/>
      <c r="AA92" s="3"/>
      <c r="AB92" s="3"/>
      <c r="AC92" s="3"/>
      <c r="AD92" s="3"/>
      <c r="AE92" s="3"/>
      <c r="AF92" s="3"/>
      <c r="AG92" s="3"/>
    </row>
    <row r="93" ht="24" customHeight="1" spans="1:9">
      <c r="A93" s="11" t="s">
        <v>320</v>
      </c>
      <c r="B93" s="12" t="s">
        <v>1570</v>
      </c>
      <c r="C93" s="12" t="s">
        <v>1571</v>
      </c>
      <c r="D93" s="12" t="s">
        <v>1572</v>
      </c>
      <c r="E93" s="12" t="s">
        <v>327</v>
      </c>
      <c r="F93" s="12" t="s">
        <v>1573</v>
      </c>
      <c r="G93" s="15">
        <v>1209</v>
      </c>
      <c r="H93" s="15">
        <v>667</v>
      </c>
      <c r="I93" s="15">
        <v>525</v>
      </c>
    </row>
    <row r="94" s="1" customFormat="1" ht="24" customHeight="1" spans="1:33">
      <c r="A94" s="11" t="s">
        <v>320</v>
      </c>
      <c r="B94" s="12" t="s">
        <v>1574</v>
      </c>
      <c r="C94" s="12" t="s">
        <v>1337</v>
      </c>
      <c r="D94" s="12" t="s">
        <v>1575</v>
      </c>
      <c r="E94" s="12" t="s">
        <v>327</v>
      </c>
      <c r="F94" s="12" t="s">
        <v>1576</v>
      </c>
      <c r="G94" s="15">
        <v>1116</v>
      </c>
      <c r="H94" s="15">
        <v>696</v>
      </c>
      <c r="I94" s="15">
        <v>561</v>
      </c>
      <c r="J94" s="15">
        <v>536</v>
      </c>
      <c r="K94" s="15">
        <v>6</v>
      </c>
      <c r="L94" s="3"/>
      <c r="M94" s="3"/>
      <c r="N94" s="3"/>
      <c r="O94" s="3"/>
      <c r="P94" s="3"/>
      <c r="Q94" s="3"/>
      <c r="R94" s="3"/>
      <c r="S94" s="3"/>
      <c r="T94" s="3"/>
      <c r="U94" s="3"/>
      <c r="V94" s="3"/>
      <c r="W94" s="3"/>
      <c r="X94" s="3"/>
      <c r="Y94" s="3"/>
      <c r="Z94" s="3"/>
      <c r="AA94" s="3"/>
      <c r="AB94" s="3"/>
      <c r="AC94" s="3"/>
      <c r="AD94" s="3"/>
      <c r="AE94" s="3"/>
      <c r="AF94" s="3"/>
      <c r="AG94" s="3"/>
    </row>
    <row r="95" ht="24" customHeight="1" spans="1:11">
      <c r="A95" s="11" t="s">
        <v>320</v>
      </c>
      <c r="B95" s="12" t="s">
        <v>1577</v>
      </c>
      <c r="D95" s="12" t="s">
        <v>1578</v>
      </c>
      <c r="E95" s="12" t="s">
        <v>327</v>
      </c>
      <c r="F95" s="12" t="s">
        <v>1579</v>
      </c>
      <c r="G95" s="15">
        <v>1023</v>
      </c>
      <c r="H95" s="15">
        <v>828</v>
      </c>
      <c r="I95" s="15">
        <v>229</v>
      </c>
      <c r="J95" s="15">
        <v>94</v>
      </c>
      <c r="K95" s="15">
        <v>38</v>
      </c>
    </row>
    <row r="96" s="1" customFormat="1" ht="24" customHeight="1" spans="1:33">
      <c r="A96" s="11" t="s">
        <v>320</v>
      </c>
      <c r="B96" s="12" t="s">
        <v>1580</v>
      </c>
      <c r="C96" s="12" t="s">
        <v>1581</v>
      </c>
      <c r="D96" s="12" t="s">
        <v>1582</v>
      </c>
      <c r="E96" s="12" t="s">
        <v>327</v>
      </c>
      <c r="F96" s="12" t="s">
        <v>1583</v>
      </c>
      <c r="G96" s="15">
        <v>1023</v>
      </c>
      <c r="H96" s="15">
        <v>537</v>
      </c>
      <c r="I96" s="3"/>
      <c r="J96" s="3"/>
      <c r="K96" s="3"/>
      <c r="L96" s="3"/>
      <c r="M96" s="3"/>
      <c r="N96" s="3"/>
      <c r="O96" s="3"/>
      <c r="P96" s="3"/>
      <c r="Q96" s="3"/>
      <c r="R96" s="3"/>
      <c r="S96" s="3"/>
      <c r="T96" s="3"/>
      <c r="U96" s="3"/>
      <c r="V96" s="3"/>
      <c r="W96" s="3"/>
      <c r="X96" s="3"/>
      <c r="Y96" s="3"/>
      <c r="Z96" s="3"/>
      <c r="AA96" s="3"/>
      <c r="AB96" s="3"/>
      <c r="AC96" s="3"/>
      <c r="AD96" s="3"/>
      <c r="AE96" s="3"/>
      <c r="AF96" s="3"/>
      <c r="AG96" s="3"/>
    </row>
    <row r="97" ht="24" customHeight="1" spans="1:9">
      <c r="A97" s="11" t="s">
        <v>320</v>
      </c>
      <c r="B97" s="12" t="s">
        <v>1584</v>
      </c>
      <c r="C97" s="12" t="s">
        <v>1585</v>
      </c>
      <c r="D97" s="12" t="s">
        <v>1586</v>
      </c>
      <c r="E97" s="12" t="s">
        <v>327</v>
      </c>
      <c r="F97" s="12" t="s">
        <v>1587</v>
      </c>
      <c r="G97" s="15">
        <v>651</v>
      </c>
      <c r="H97" s="15">
        <v>256</v>
      </c>
      <c r="I97" s="15">
        <v>26</v>
      </c>
    </row>
    <row r="98" ht="24" customHeight="1" spans="1:7">
      <c r="A98" s="11" t="s">
        <v>320</v>
      </c>
      <c r="B98" s="12" t="s">
        <v>1588</v>
      </c>
      <c r="D98" s="12" t="s">
        <v>1589</v>
      </c>
      <c r="E98" s="12" t="s">
        <v>327</v>
      </c>
      <c r="F98" s="12" t="s">
        <v>1590</v>
      </c>
      <c r="G98" s="15">
        <v>589</v>
      </c>
    </row>
    <row r="99" s="1" customFormat="1" ht="24" customHeight="1" spans="1:33">
      <c r="A99" s="11" t="s">
        <v>320</v>
      </c>
      <c r="B99" s="12" t="s">
        <v>1591</v>
      </c>
      <c r="C99" s="2"/>
      <c r="D99" s="12" t="s">
        <v>1592</v>
      </c>
      <c r="E99" s="12" t="s">
        <v>327</v>
      </c>
      <c r="F99" s="12" t="s">
        <v>1593</v>
      </c>
      <c r="G99" s="15">
        <v>496</v>
      </c>
      <c r="H99" s="3"/>
      <c r="I99" s="3"/>
      <c r="J99" s="3"/>
      <c r="K99" s="3"/>
      <c r="L99" s="3"/>
      <c r="M99" s="3"/>
      <c r="N99" s="3"/>
      <c r="O99" s="3"/>
      <c r="P99" s="3"/>
      <c r="Q99" s="3"/>
      <c r="R99" s="3"/>
      <c r="S99" s="3"/>
      <c r="T99" s="3"/>
      <c r="U99" s="3"/>
      <c r="V99" s="3"/>
      <c r="W99" s="3"/>
      <c r="X99" s="3"/>
      <c r="Y99" s="3"/>
      <c r="Z99" s="3"/>
      <c r="AA99" s="3"/>
      <c r="AB99" s="3"/>
      <c r="AC99" s="3"/>
      <c r="AD99" s="3"/>
      <c r="AE99" s="3"/>
      <c r="AF99" s="3"/>
      <c r="AG99" s="3"/>
    </row>
    <row r="100" s="1" customFormat="1" ht="24" customHeight="1" spans="1:33">
      <c r="A100" s="11" t="s">
        <v>320</v>
      </c>
      <c r="B100" s="12" t="s">
        <v>1594</v>
      </c>
      <c r="C100" s="12" t="s">
        <v>1595</v>
      </c>
      <c r="D100" s="12" t="s">
        <v>1596</v>
      </c>
      <c r="E100" s="12" t="s">
        <v>327</v>
      </c>
      <c r="F100" s="12" t="s">
        <v>1597</v>
      </c>
      <c r="G100" s="15">
        <v>496</v>
      </c>
      <c r="H100" s="15">
        <v>194</v>
      </c>
      <c r="I100" s="15">
        <v>126</v>
      </c>
      <c r="J100" s="3"/>
      <c r="K100" s="3"/>
      <c r="L100" s="3"/>
      <c r="M100" s="3"/>
      <c r="N100" s="3"/>
      <c r="O100" s="3"/>
      <c r="P100" s="3"/>
      <c r="Q100" s="3"/>
      <c r="R100" s="3"/>
      <c r="S100" s="3"/>
      <c r="T100" s="3"/>
      <c r="U100" s="3"/>
      <c r="V100" s="3"/>
      <c r="W100" s="3"/>
      <c r="X100" s="3"/>
      <c r="Y100" s="3"/>
      <c r="Z100" s="3"/>
      <c r="AA100" s="3"/>
      <c r="AB100" s="3"/>
      <c r="AC100" s="3"/>
      <c r="AD100" s="3"/>
      <c r="AE100" s="3"/>
      <c r="AF100" s="3"/>
      <c r="AG100" s="3"/>
    </row>
    <row r="101" s="1" customFormat="1" ht="24" customHeight="1" spans="1:33">
      <c r="A101" s="11" t="s">
        <v>320</v>
      </c>
      <c r="B101" s="12" t="s">
        <v>1598</v>
      </c>
      <c r="C101" s="12" t="s">
        <v>1599</v>
      </c>
      <c r="D101" s="12" t="s">
        <v>1600</v>
      </c>
      <c r="E101" s="12" t="s">
        <v>327</v>
      </c>
      <c r="F101" s="12" t="s">
        <v>1601</v>
      </c>
      <c r="G101" s="15">
        <v>248</v>
      </c>
      <c r="H101" s="3"/>
      <c r="I101" s="3"/>
      <c r="J101" s="3"/>
      <c r="K101" s="3"/>
      <c r="L101" s="3"/>
      <c r="M101" s="3"/>
      <c r="N101" s="3"/>
      <c r="O101" s="3"/>
      <c r="P101" s="3"/>
      <c r="Q101" s="3"/>
      <c r="R101" s="3"/>
      <c r="S101" s="3"/>
      <c r="T101" s="3"/>
      <c r="U101" s="3"/>
      <c r="V101" s="3"/>
      <c r="W101" s="3"/>
      <c r="X101" s="3"/>
      <c r="Y101" s="3"/>
      <c r="Z101" s="3"/>
      <c r="AA101" s="3"/>
      <c r="AB101" s="3"/>
      <c r="AC101" s="3"/>
      <c r="AD101" s="3"/>
      <c r="AE101" s="3"/>
      <c r="AF101" s="3"/>
      <c r="AG101" s="3"/>
    </row>
  </sheetData>
  <autoFilter xmlns:etc="http://www.wps.cn/officeDocument/2017/etCustomData" ref="A1:AG101" etc:filterBottomFollowUsedRange="0">
    <sortState ref="A1:AG101">
      <sortCondition ref="S1" descending="1"/>
    </sortState>
    <extLst/>
  </autoFilter>
  <hyperlinks>
    <hyperlink ref="D19" r:id="rId2" display="https://www.amazon.com/dp/B0BQHZQBFB?psc=1" tooltip="https://www.amazon.com/dp/B0BQHZQBFB?psc=1"/>
    <hyperlink ref="E19" r:id="rId3" display="Patio, Lawn &amp; Garden:Gardening &amp; Lawn Care:Pots, Planters &amp; Container Accessories:Plant Container Accessories:Stands" tooltip="https://www.amazon.com/b?node=15383751"/>
    <hyperlink ref="D5" r:id="rId4" display="https://www.amazon.com/dp/B09J2N28SV?psc=1" tooltip="https://www.amazon.com/dp/B09J2N28SV?psc=1"/>
    <hyperlink ref="E5" r:id="rId3" display="Patio, Lawn &amp; Garden:Gardening &amp; Lawn Care:Pots, Planters &amp; Container Accessories:Plant Container Accessories:Stands" tooltip="https://www.amazon.com/b?node=15383751"/>
    <hyperlink ref="D38" r:id="rId5" display="https://www.amazon.com/dp/B0BB64C5QH?psc=1" tooltip="https://www.amazon.com/dp/B0BB64C5QH?psc=1"/>
    <hyperlink ref="E38" r:id="rId3" display="Patio, Lawn &amp; Garden:Gardening &amp; Lawn Care:Pots, Planters &amp; Container Accessories:Plant Container Accessories:Stands" tooltip="https://www.amazon.com/b?node=15383751"/>
    <hyperlink ref="D15" r:id="rId6" display="https://www.amazon.com/dp/B09KQD9R4S?psc=1" tooltip="https://www.amazon.com/dp/B09KQD9R4S?psc=1"/>
    <hyperlink ref="E15" r:id="rId3" display="Patio, Lawn &amp; Garden:Gardening &amp; Lawn Care:Pots, Planters &amp; Container Accessories:Plant Container Accessories:Stands" tooltip="https://www.amazon.com/b?node=15383751"/>
    <hyperlink ref="D2" r:id="rId7" display="https://www.amazon.com/dp/B09234GQXV?psc=1" tooltip="https://www.amazon.com/dp/B09234GQXV?psc=1"/>
    <hyperlink ref="E2" r:id="rId3" display="Patio, Lawn &amp; Garden:Gardening &amp; Lawn Care:Pots, Planters &amp; Container Accessories:Plant Container Accessories:Stands" tooltip="https://www.amazon.com/b?node=15383751"/>
    <hyperlink ref="D9" r:id="rId8" display="https://www.amazon.com/dp/B0B6H597VC?psc=1" tooltip="https://www.amazon.com/dp/B0B6H597VC?psc=1"/>
    <hyperlink ref="E9" r:id="rId3" display="Patio, Lawn &amp; Garden:Gardening &amp; Lawn Care:Pots, Planters &amp; Container Accessories:Plant Container Accessories:Stands" tooltip="https://www.amazon.com/b?node=15383751"/>
    <hyperlink ref="D48" r:id="rId9" display="https://www.amazon.com/dp/B0BS46GJHC?psc=1" tooltip="https://www.amazon.com/dp/B0BS46GJHC?psc=1"/>
    <hyperlink ref="E48" r:id="rId3" display="Patio, Lawn &amp; Garden:Gardening &amp; Lawn Care:Pots, Planters &amp; Container Accessories:Plant Container Accessories:Stands" tooltip="https://www.amazon.com/b?node=15383751"/>
    <hyperlink ref="D80" r:id="rId10" display="https://www.amazon.com/dp/B0BZD2J3PN?psc=1" tooltip="https://www.amazon.com/dp/B0BZD2J3PN?psc=1"/>
    <hyperlink ref="E80" r:id="rId3" display="Patio, Lawn &amp; Garden:Gardening &amp; Lawn Care:Pots, Planters &amp; Container Accessories:Plant Container Accessories:Stands" tooltip="https://www.amazon.com/b?node=15383751"/>
    <hyperlink ref="D18" r:id="rId11" display="https://www.amazon.com/dp/B0B2KB7CD5?psc=1" tooltip="https://www.amazon.com/dp/B0B2KB7CD5?psc=1"/>
    <hyperlink ref="E18" r:id="rId3" display="Patio, Lawn &amp; Garden:Gardening &amp; Lawn Care:Pots, Planters &amp; Container Accessories:Plant Container Accessories:Stands" tooltip="https://www.amazon.com/b?node=15383751"/>
    <hyperlink ref="D87" r:id="rId12" display="https://www.amazon.com/dp/B0CN2BS54H?psc=1" tooltip="https://www.amazon.com/dp/B0CN2BS54H?psc=1"/>
    <hyperlink ref="E87" r:id="rId3" display="Patio, Lawn &amp; Garden:Gardening &amp; Lawn Care:Pots, Planters &amp; Container Accessories:Plant Container Accessories:Stands" tooltip="https://www.amazon.com/b?node=15383751"/>
    <hyperlink ref="D4" r:id="rId13" display="https://www.amazon.com/dp/B0BRPVLWZK?psc=1" tooltip="https://www.amazon.com/dp/B0BRPVLWZK?psc=1"/>
    <hyperlink ref="E4" r:id="rId3" display="Patio, Lawn &amp; Garden:Gardening &amp; Lawn Care:Pots, Planters &amp; Container Accessories:Plant Container Accessories:Stands" tooltip="https://www.amazon.com/b?node=15383751"/>
    <hyperlink ref="D8" r:id="rId14" display="https://www.amazon.com/dp/B0B4D5NKFT?psc=1" tooltip="https://www.amazon.com/dp/B0B4D5NKFT?psc=1"/>
    <hyperlink ref="E8" r:id="rId3" display="Patio, Lawn &amp; Garden:Gardening &amp; Lawn Care:Pots, Planters &amp; Container Accessories:Plant Container Accessories:Stands" tooltip="https://www.amazon.com/b?node=15383751"/>
    <hyperlink ref="D42" r:id="rId15" display="https://www.amazon.com/dp/B09Q2X47SC?psc=1" tooltip="https://www.amazon.com/dp/B09Q2X47SC?psc=1"/>
    <hyperlink ref="E42" r:id="rId3" display="Patio, Lawn &amp; Garden:Gardening &amp; Lawn Care:Pots, Planters &amp; Container Accessories:Plant Container Accessories:Stands" tooltip="https://www.amazon.com/b?node=15383751"/>
    <hyperlink ref="D23" r:id="rId16" display="https://www.amazon.com/dp/B0B9WDWZ3C?psc=1" tooltip="https://www.amazon.com/dp/B0B9WDWZ3C?psc=1"/>
    <hyperlink ref="E23" r:id="rId3" display="Patio, Lawn &amp; Garden:Gardening &amp; Lawn Care:Pots, Planters &amp; Container Accessories:Plant Container Accessories:Stands" tooltip="https://www.amazon.com/b?node=15383751"/>
    <hyperlink ref="D7" r:id="rId17" display="https://www.amazon.com/dp/B0BTSQRWH3?psc=1" tooltip="https://www.amazon.com/dp/B0BTSQRWH3?psc=1"/>
    <hyperlink ref="E7" r:id="rId3" display="Patio, Lawn &amp; Garden:Gardening &amp; Lawn Care:Pots, Planters &amp; Container Accessories:Plant Container Accessories:Stands" tooltip="https://www.amazon.com/b?node=15383751"/>
    <hyperlink ref="D58" r:id="rId18" display="https://www.amazon.com/dp/B0B9WFTG1H?psc=1" tooltip="https://www.amazon.com/dp/B0B9WFTG1H?psc=1"/>
    <hyperlink ref="E58" r:id="rId3" display="Patio, Lawn &amp; Garden:Gardening &amp; Lawn Care:Pots, Planters &amp; Container Accessories:Plant Container Accessories:Stands" tooltip="https://www.amazon.com/b?node=15383751"/>
    <hyperlink ref="D31" r:id="rId19" display="https://www.amazon.com/dp/B09RVVQWD2?psc=1" tooltip="https://www.amazon.com/dp/B09RVVQWD2?psc=1"/>
    <hyperlink ref="E31" r:id="rId3" display="Patio, Lawn &amp; Garden:Gardening &amp; Lawn Care:Pots, Planters &amp; Container Accessories:Plant Container Accessories:Stands" tooltip="https://www.amazon.com/b?node=15383751"/>
    <hyperlink ref="D56" r:id="rId20" display="https://www.amazon.com/dp/B0BX5BKBRR?psc=1" tooltip="https://www.amazon.com/dp/B0BX5BKBRR?psc=1"/>
    <hyperlink ref="E56" r:id="rId3" display="Patio, Lawn &amp; Garden:Gardening &amp; Lawn Care:Pots, Planters &amp; Container Accessories:Plant Container Accessories:Stands" tooltip="https://www.amazon.com/b?node=15383751"/>
    <hyperlink ref="D11" r:id="rId21" display="https://www.amazon.com/dp/B07X5WXG5B?psc=1" tooltip="https://www.amazon.com/dp/B07X5WXG5B?psc=1"/>
    <hyperlink ref="E11" r:id="rId3" display="Patio, Lawn &amp; Garden:Gardening &amp; Lawn Care:Pots, Planters &amp; Container Accessories:Plant Container Accessories:Stands" tooltip="https://www.amazon.com/b?node=15383751"/>
    <hyperlink ref="D28" r:id="rId22" display="https://www.amazon.com/dp/B094YC6D64?psc=1" tooltip="https://www.amazon.com/dp/B094YC6D64?psc=1"/>
    <hyperlink ref="E28" r:id="rId3" display="Patio, Lawn &amp; Garden:Gardening &amp; Lawn Care:Pots, Planters &amp; Container Accessories:Plant Container Accessories:Stands" tooltip="https://www.amazon.com/b?node=15383751"/>
    <hyperlink ref="D20" r:id="rId23" display="https://www.amazon.com/dp/B09TZLMSRV?psc=1" tooltip="https://www.amazon.com/dp/B09TZLMSRV?psc=1"/>
    <hyperlink ref="E20" r:id="rId3" display="Patio, Lawn &amp; Garden:Gardening &amp; Lawn Care:Pots, Planters &amp; Container Accessories:Plant Container Accessories:Stands" tooltip="https://www.amazon.com/b?node=15383751"/>
    <hyperlink ref="D55" r:id="rId24" display="https://www.amazon.com/dp/B0BYZ7J1FT?psc=1" tooltip="https://www.amazon.com/dp/B0BYZ7J1FT?psc=1"/>
    <hyperlink ref="E55" r:id="rId3" display="Patio, Lawn &amp; Garden:Gardening &amp; Lawn Care:Pots, Planters &amp; Container Accessories:Plant Container Accessories:Stands" tooltip="https://www.amazon.com/b?node=15383751"/>
    <hyperlink ref="D36" r:id="rId25" display="https://www.amazon.com/dp/B085XWG8FJ?psc=1" tooltip="https://www.amazon.com/dp/B085XWG8FJ?psc=1"/>
    <hyperlink ref="E36" r:id="rId3" display="Patio, Lawn &amp; Garden:Gardening &amp; Lawn Care:Pots, Planters &amp; Container Accessories:Plant Container Accessories:Stands" tooltip="https://www.amazon.com/b?node=15383751"/>
    <hyperlink ref="D44" r:id="rId26" display="https://www.amazon.com/dp/B099ZCDL4X?psc=1" tooltip="https://www.amazon.com/dp/B099ZCDL4X?psc=1"/>
    <hyperlink ref="E44" r:id="rId3" display="Patio, Lawn &amp; Garden:Gardening &amp; Lawn Care:Pots, Planters &amp; Container Accessories:Plant Container Accessories:Stands" tooltip="https://www.amazon.com/b?node=15383751"/>
    <hyperlink ref="D21" r:id="rId27" display="https://www.amazon.com/dp/B08TQLNFSY?psc=1" tooltip="https://www.amazon.com/dp/B08TQLNFSY?psc=1"/>
    <hyperlink ref="E21" r:id="rId3" display="Patio, Lawn &amp; Garden:Gardening &amp; Lawn Care:Pots, Planters &amp; Container Accessories:Plant Container Accessories:Stands" tooltip="https://www.amazon.com/b?node=15383751"/>
    <hyperlink ref="D24" r:id="rId28" display="https://www.amazon.com/dp/B08RS2YHY3?psc=1" tooltip="https://www.amazon.com/dp/B08RS2YHY3?psc=1"/>
    <hyperlink ref="E24" r:id="rId3" display="Patio, Lawn &amp; Garden:Gardening &amp; Lawn Care:Pots, Planters &amp; Container Accessories:Plant Container Accessories:Stands" tooltip="https://www.amazon.com/b?node=15383751"/>
    <hyperlink ref="D26" r:id="rId29" display="https://www.amazon.com/dp/B09P7X5BPK?psc=1" tooltip="https://www.amazon.com/dp/B09P7X5BPK?psc=1"/>
    <hyperlink ref="E26" r:id="rId3" display="Patio, Lawn &amp; Garden:Gardening &amp; Lawn Care:Pots, Planters &amp; Container Accessories:Plant Container Accessories:Stands" tooltip="https://www.amazon.com/b?node=15383751"/>
    <hyperlink ref="D10" r:id="rId30" display="https://www.amazon.com/dp/B09RF28M7N?psc=1" tooltip="https://www.amazon.com/dp/B09RF28M7N?psc=1"/>
    <hyperlink ref="E10" r:id="rId3" display="Patio, Lawn &amp; Garden:Gardening &amp; Lawn Care:Pots, Planters &amp; Container Accessories:Plant Container Accessories:Stands" tooltip="https://www.amazon.com/b?node=15383751"/>
    <hyperlink ref="D14" r:id="rId31" display="https://www.amazon.com/dp/B08TH15BDH?psc=1" tooltip="https://www.amazon.com/dp/B08TH15BDH?psc=1"/>
    <hyperlink ref="E14" r:id="rId3" display="Patio, Lawn &amp; Garden:Gardening &amp; Lawn Care:Pots, Planters &amp; Container Accessories:Plant Container Accessories:Stands" tooltip="https://www.amazon.com/b?node=15383751"/>
    <hyperlink ref="D47" r:id="rId32" display="https://www.amazon.com/dp/B0BJTJ275X?psc=1" tooltip="https://www.amazon.com/dp/B0BJTJ275X?psc=1"/>
    <hyperlink ref="E47" r:id="rId3" display="Patio, Lawn &amp; Garden:Gardening &amp; Lawn Care:Pots, Planters &amp; Container Accessories:Plant Container Accessories:Stands" tooltip="https://www.amazon.com/b?node=15383751"/>
    <hyperlink ref="D99" r:id="rId33" display="https://www.amazon.com/dp/B0CZ3YLC8J?psc=1" tooltip="https://www.amazon.com/dp/B0CZ3YLC8J?psc=1"/>
    <hyperlink ref="E99" r:id="rId3" display="Patio, Lawn &amp; Garden:Gardening &amp; Lawn Care:Pots, Planters &amp; Container Accessories:Plant Container Accessories:Stands" tooltip="https://www.amazon.com/b?node=15383751"/>
    <hyperlink ref="D90" r:id="rId34" display="https://www.amazon.com/dp/B0CQY4JK5J?psc=1" tooltip="https://www.amazon.com/dp/B0CQY4JK5J?psc=1"/>
    <hyperlink ref="E90" r:id="rId3" display="Patio, Lawn &amp; Garden:Gardening &amp; Lawn Care:Pots, Planters &amp; Container Accessories:Plant Container Accessories:Stands" tooltip="https://www.amazon.com/b?node=15383751"/>
    <hyperlink ref="D79" r:id="rId35" display="https://www.amazon.com/dp/B0C4SD7WNM?psc=1" tooltip="https://www.amazon.com/dp/B0C4SD7WNM?psc=1"/>
    <hyperlink ref="E79" r:id="rId3" display="Patio, Lawn &amp; Garden:Gardening &amp; Lawn Care:Pots, Planters &amp; Container Accessories:Plant Container Accessories:Stands" tooltip="https://www.amazon.com/b?node=15383751"/>
    <hyperlink ref="D41" r:id="rId36" display="https://www.amazon.com/dp/B07R1VTB2F?psc=1" tooltip="https://www.amazon.com/dp/B07R1VTB2F?psc=1"/>
    <hyperlink ref="E41" r:id="rId3" display="Patio, Lawn &amp; Garden:Gardening &amp; Lawn Care:Pots, Planters &amp; Container Accessories:Plant Container Accessories:Stands" tooltip="https://www.amazon.com/b?node=15383751"/>
    <hyperlink ref="D92" r:id="rId37" display="https://www.amazon.com/dp/B0CRHDKWX9?psc=1" tooltip="https://www.amazon.com/dp/B0CRHDKWX9?psc=1"/>
    <hyperlink ref="E92" r:id="rId3" display="Patio, Lawn &amp; Garden:Gardening &amp; Lawn Care:Pots, Planters &amp; Container Accessories:Plant Container Accessories:Stands" tooltip="https://www.amazon.com/b?node=15383751"/>
    <hyperlink ref="D76" r:id="rId38" display="https://www.amazon.com/dp/B0C7N58FQW?psc=1" tooltip="https://www.amazon.com/dp/B0C7N58FQW?psc=1"/>
    <hyperlink ref="E76" r:id="rId3" display="Patio, Lawn &amp; Garden:Gardening &amp; Lawn Care:Pots, Planters &amp; Container Accessories:Plant Container Accessories:Stands" tooltip="https://www.amazon.com/b?node=15383751"/>
    <hyperlink ref="D77" r:id="rId39" display="https://www.amazon.com/dp/B0C6JPCHG2?psc=1" tooltip="https://www.amazon.com/dp/B0C6JPCHG2?psc=1"/>
    <hyperlink ref="E77" r:id="rId3" display="Patio, Lawn &amp; Garden:Gardening &amp; Lawn Care:Pots, Planters &amp; Container Accessories:Plant Container Accessories:Stands" tooltip="https://www.amazon.com/b?node=15383751"/>
    <hyperlink ref="D73" r:id="rId40" display="https://www.amazon.com/dp/B0C242MWJC?psc=1" tooltip="https://www.amazon.com/dp/B0C242MWJC?psc=1"/>
    <hyperlink ref="E73" r:id="rId3" display="Patio, Lawn &amp; Garden:Gardening &amp; Lawn Care:Pots, Planters &amp; Container Accessories:Plant Container Accessories:Stands" tooltip="https://www.amazon.com/b?node=15383751"/>
    <hyperlink ref="D12" r:id="rId41" display="https://www.amazon.com/dp/B097BB83LC?psc=1" tooltip="https://www.amazon.com/dp/B097BB83LC?psc=1"/>
    <hyperlink ref="E12" r:id="rId3" display="Patio, Lawn &amp; Garden:Gardening &amp; Lawn Care:Pots, Planters &amp; Container Accessories:Plant Container Accessories:Stands" tooltip="https://www.amazon.com/b?node=15383751"/>
    <hyperlink ref="D35" r:id="rId42" display="https://www.amazon.com/dp/B09STH4JC2?psc=1" tooltip="https://www.amazon.com/dp/B09STH4JC2?psc=1"/>
    <hyperlink ref="E35" r:id="rId3" display="Patio, Lawn &amp; Garden:Gardening &amp; Lawn Care:Pots, Planters &amp; Container Accessories:Plant Container Accessories:Stands" tooltip="https://www.amazon.com/b?node=15383751"/>
    <hyperlink ref="D88" r:id="rId43" display="https://www.amazon.com/dp/B0CRTM315R?psc=1" tooltip="https://www.amazon.com/dp/B0CRTM315R?psc=1"/>
    <hyperlink ref="E88" r:id="rId3" display="Patio, Lawn &amp; Garden:Gardening &amp; Lawn Care:Pots, Planters &amp; Container Accessories:Plant Container Accessories:Stands" tooltip="https://www.amazon.com/b?node=15383751"/>
    <hyperlink ref="D40" r:id="rId44" display="https://www.amazon.com/dp/B09H2TPD6X?psc=1" tooltip="https://www.amazon.com/dp/B09H2TPD6X?psc=1"/>
    <hyperlink ref="E40" r:id="rId3" display="Patio, Lawn &amp; Garden:Gardening &amp; Lawn Care:Pots, Planters &amp; Container Accessories:Plant Container Accessories:Stands" tooltip="https://www.amazon.com/b?node=15383751"/>
    <hyperlink ref="D52" r:id="rId45" display="https://www.amazon.com/dp/B09PH2FD3M?psc=1" tooltip="https://www.amazon.com/dp/B09PH2FD3M?psc=1"/>
    <hyperlink ref="E52" r:id="rId3" display="Patio, Lawn &amp; Garden:Gardening &amp; Lawn Care:Pots, Planters &amp; Container Accessories:Plant Container Accessories:Stands" tooltip="https://www.amazon.com/b?node=15383751"/>
    <hyperlink ref="D22" r:id="rId46" display="https://www.amazon.com/dp/B092QB47R8?psc=1" tooltip="https://www.amazon.com/dp/B092QB47R8?psc=1"/>
    <hyperlink ref="E22" r:id="rId3" display="Patio, Lawn &amp; Garden:Gardening &amp; Lawn Care:Pots, Planters &amp; Container Accessories:Plant Container Accessories:Stands" tooltip="https://www.amazon.com/b?node=15383751"/>
    <hyperlink ref="D85" r:id="rId47" display="https://www.amazon.com/dp/B0CCPD11DZ?psc=1" tooltip="https://www.amazon.com/dp/B0CCPD11DZ?psc=1"/>
    <hyperlink ref="E85" r:id="rId3" display="Patio, Lawn &amp; Garden:Gardening &amp; Lawn Care:Pots, Planters &amp; Container Accessories:Plant Container Accessories:Stands" tooltip="https://www.amazon.com/b?node=15383751"/>
    <hyperlink ref="D6" r:id="rId48" display="https://www.amazon.com/dp/B09GY113GL?psc=1" tooltip="https://www.amazon.com/dp/B09GY113GL?psc=1"/>
    <hyperlink ref="E6" r:id="rId3" display="Patio, Lawn &amp; Garden:Gardening &amp; Lawn Care:Pots, Planters &amp; Container Accessories:Plant Container Accessories:Stands" tooltip="https://www.amazon.com/b?node=15383751"/>
    <hyperlink ref="D94" r:id="rId49" display="https://www.amazon.com/dp/B0CP7HW2CC?psc=1" tooltip="https://www.amazon.com/dp/B0CP7HW2CC?psc=1"/>
    <hyperlink ref="E94" r:id="rId3" display="Patio, Lawn &amp; Garden:Gardening &amp; Lawn Care:Pots, Planters &amp; Container Accessories:Plant Container Accessories:Stands" tooltip="https://www.amazon.com/b?node=15383751"/>
    <hyperlink ref="D17" r:id="rId50" display="https://www.amazon.com/dp/B094MYMLNH?psc=1" tooltip="https://www.amazon.com/dp/B094MYMLNH?psc=1"/>
    <hyperlink ref="E17" r:id="rId3" display="Patio, Lawn &amp; Garden:Gardening &amp; Lawn Care:Pots, Planters &amp; Container Accessories:Plant Container Accessories:Stands" tooltip="https://www.amazon.com/b?node=15383751"/>
    <hyperlink ref="D34" r:id="rId51" display="https://www.amazon.com/dp/B086L3G4B9?psc=1" tooltip="https://www.amazon.com/dp/B086L3G4B9?psc=1"/>
    <hyperlink ref="E34" r:id="rId3" display="Patio, Lawn &amp; Garden:Gardening &amp; Lawn Care:Pots, Planters &amp; Container Accessories:Plant Container Accessories:Stands" tooltip="https://www.amazon.com/b?node=15383751"/>
    <hyperlink ref="D86" r:id="rId52" display="https://www.amazon.com/dp/B0CN94C9PH?psc=1" tooltip="https://www.amazon.com/dp/B0CN94C9PH?psc=1"/>
    <hyperlink ref="E86" r:id="rId3" display="Patio, Lawn &amp; Garden:Gardening &amp; Lawn Care:Pots, Planters &amp; Container Accessories:Plant Container Accessories:Stands" tooltip="https://www.amazon.com/b?node=15383751"/>
    <hyperlink ref="D75" r:id="rId53" display="https://www.amazon.com/dp/B0BZVGBNYK?psc=1" tooltip="https://www.amazon.com/dp/B0BZVGBNYK?psc=1"/>
    <hyperlink ref="E75" r:id="rId3" display="Patio, Lawn &amp; Garden:Gardening &amp; Lawn Care:Pots, Planters &amp; Container Accessories:Plant Container Accessories:Stands" tooltip="https://www.amazon.com/b?node=15383751"/>
    <hyperlink ref="D71" r:id="rId54" display="https://www.amazon.com/dp/B0C1B3TXT3?psc=1" tooltip="https://www.amazon.com/dp/B0C1B3TXT3?psc=1"/>
    <hyperlink ref="E71" r:id="rId3" display="Patio, Lawn &amp; Garden:Gardening &amp; Lawn Care:Pots, Planters &amp; Container Accessories:Plant Container Accessories:Stands" tooltip="https://www.amazon.com/b?node=15383751"/>
    <hyperlink ref="D78" r:id="rId55" display="https://www.amazon.com/dp/B0CJ91SFDX?psc=1" tooltip="https://www.amazon.com/dp/B0CJ91SFDX?psc=1"/>
    <hyperlink ref="E78" r:id="rId3" display="Patio, Lawn &amp; Garden:Gardening &amp; Lawn Care:Pots, Planters &amp; Container Accessories:Plant Container Accessories:Stands" tooltip="https://www.amazon.com/b?node=15383751"/>
    <hyperlink ref="D74" r:id="rId56" display="https://www.amazon.com/dp/B0CGPTN1RN?psc=1" tooltip="https://www.amazon.com/dp/B0CGPTN1RN?psc=1"/>
    <hyperlink ref="E74" r:id="rId3" display="Patio, Lawn &amp; Garden:Gardening &amp; Lawn Care:Pots, Planters &amp; Container Accessories:Plant Container Accessories:Stands" tooltip="https://www.amazon.com/b?node=15383751"/>
    <hyperlink ref="D82" r:id="rId57" display="https://www.amazon.com/dp/B0CJDZ2FLL?psc=1" tooltip="https://www.amazon.com/dp/B0CJDZ2FLL?psc=1"/>
    <hyperlink ref="E82" r:id="rId3" display="Patio, Lawn &amp; Garden:Gardening &amp; Lawn Care:Pots, Planters &amp; Container Accessories:Plant Container Accessories:Stands" tooltip="https://www.amazon.com/b?node=15383751"/>
    <hyperlink ref="D97" r:id="rId58" display="https://www.amazon.com/dp/B0CVVP4KLY?psc=1" tooltip="https://www.amazon.com/dp/B0CVVP4KLY?psc=1"/>
    <hyperlink ref="E97" r:id="rId3" display="Patio, Lawn &amp; Garden:Gardening &amp; Lawn Care:Pots, Planters &amp; Container Accessories:Plant Container Accessories:Stands" tooltip="https://www.amazon.com/b?node=15383751"/>
    <hyperlink ref="D59" r:id="rId59" display="https://www.amazon.com/dp/B002EDWJQO?psc=1" tooltip="https://www.amazon.com/dp/B002EDWJQO?psc=1"/>
    <hyperlink ref="E59" r:id="rId3" display="Patio, Lawn &amp; Garden:Gardening &amp; Lawn Care:Pots, Planters &amp; Container Accessories:Plant Container Accessories:Stands" tooltip="https://www.amazon.com/b?node=15383751"/>
    <hyperlink ref="D39" r:id="rId60" display="https://www.amazon.com/dp/B07QK5LVQX?psc=1" tooltip="https://www.amazon.com/dp/B07QK5LVQX?psc=1"/>
    <hyperlink ref="E39" r:id="rId3" display="Patio, Lawn &amp; Garden:Gardening &amp; Lawn Care:Pots, Planters &amp; Container Accessories:Plant Container Accessories:Stands" tooltip="https://www.amazon.com/b?node=15383751"/>
    <hyperlink ref="D25" r:id="rId61" display="https://www.amazon.com/dp/B09BHMTH2Z?psc=1" tooltip="https://www.amazon.com/dp/B09BHMTH2Z?psc=1"/>
    <hyperlink ref="E25" r:id="rId3" display="Patio, Lawn &amp; Garden:Gardening &amp; Lawn Care:Pots, Planters &amp; Container Accessories:Plant Container Accessories:Stands" tooltip="https://www.amazon.com/b?node=15383751"/>
    <hyperlink ref="D93" r:id="rId62" display="https://www.amazon.com/dp/B0CSXSXZRC?psc=1" tooltip="https://www.amazon.com/dp/B0CSXSXZRC?psc=1"/>
    <hyperlink ref="E93" r:id="rId3" display="Patio, Lawn &amp; Garden:Gardening &amp; Lawn Care:Pots, Planters &amp; Container Accessories:Plant Container Accessories:Stands" tooltip="https://www.amazon.com/b?node=15383751"/>
    <hyperlink ref="D33" r:id="rId63" display="https://www.amazon.com/dp/B08DG4CZ6C?psc=1" tooltip="https://www.amazon.com/dp/B08DG4CZ6C?psc=1"/>
    <hyperlink ref="E33" r:id="rId3" display="Patio, Lawn &amp; Garden:Gardening &amp; Lawn Care:Pots, Planters &amp; Container Accessories:Plant Container Accessories:Stands" tooltip="https://www.amazon.com/b?node=15383751"/>
    <hyperlink ref="D69" r:id="rId64" display="https://www.amazon.com/dp/B0C1G6ZXJ7?psc=1" tooltip="https://www.amazon.com/dp/B0C1G6ZXJ7?psc=1"/>
    <hyperlink ref="E69" r:id="rId3" display="Patio, Lawn &amp; Garden:Gardening &amp; Lawn Care:Pots, Planters &amp; Container Accessories:Plant Container Accessories:Stands" tooltip="https://www.amazon.com/b?node=15383751"/>
    <hyperlink ref="D30" r:id="rId65" display="https://www.amazon.com/dp/B092PH723C?psc=1" tooltip="https://www.amazon.com/dp/B092PH723C?psc=1"/>
    <hyperlink ref="E30" r:id="rId3" display="Patio, Lawn &amp; Garden:Gardening &amp; Lawn Care:Pots, Planters &amp; Container Accessories:Plant Container Accessories:Stands" tooltip="https://www.amazon.com/b?node=15383751"/>
    <hyperlink ref="D13" r:id="rId66" display="https://www.amazon.com/dp/B09SZ35LDF?psc=1" tooltip="https://www.amazon.com/dp/B09SZ35LDF?psc=1"/>
    <hyperlink ref="E13" r:id="rId3" display="Patio, Lawn &amp; Garden:Gardening &amp; Lawn Care:Pots, Planters &amp; Container Accessories:Plant Container Accessories:Stands" tooltip="https://www.amazon.com/b?node=15383751"/>
    <hyperlink ref="D50" r:id="rId67" display="https://www.amazon.com/dp/B07JC9X8JL?psc=1" tooltip="https://www.amazon.com/dp/B07JC9X8JL?psc=1"/>
    <hyperlink ref="E50" r:id="rId3" display="Patio, Lawn &amp; Garden:Gardening &amp; Lawn Care:Pots, Planters &amp; Container Accessories:Plant Container Accessories:Stands" tooltip="https://www.amazon.com/b?node=15383751"/>
    <hyperlink ref="D32" r:id="rId68" display="https://www.amazon.com/dp/B07YXMP1QX?psc=1" tooltip="https://www.amazon.com/dp/B07YXMP1QX?psc=1"/>
    <hyperlink ref="E32" r:id="rId3" display="Patio, Lawn &amp; Garden:Gardening &amp; Lawn Care:Pots, Planters &amp; Container Accessories:Plant Container Accessories:Stands" tooltip="https://www.amazon.com/b?node=15383751"/>
    <hyperlink ref="D91" r:id="rId69" display="https://www.amazon.com/dp/B0CYGVCP48?psc=1" tooltip="https://www.amazon.com/dp/B0CYGVCP48?psc=1"/>
    <hyperlink ref="E91" r:id="rId3" display="Patio, Lawn &amp; Garden:Gardening &amp; Lawn Care:Pots, Planters &amp; Container Accessories:Plant Container Accessories:Stands" tooltip="https://www.amazon.com/b?node=15383751"/>
    <hyperlink ref="D62" r:id="rId70" display="https://www.amazon.com/dp/B0995TV2F5?psc=1" tooltip="https://www.amazon.com/dp/B0995TV2F5?psc=1"/>
    <hyperlink ref="E62" r:id="rId3" display="Patio, Lawn &amp; Garden:Gardening &amp; Lawn Care:Pots, Planters &amp; Container Accessories:Plant Container Accessories:Stands" tooltip="https://www.amazon.com/b?node=15383751"/>
    <hyperlink ref="D57" r:id="rId71" display="https://www.amazon.com/dp/B081PPHNCB?psc=1" tooltip="https://www.amazon.com/dp/B081PPHNCB?psc=1"/>
    <hyperlink ref="E57" r:id="rId3" display="Patio, Lawn &amp; Garden:Gardening &amp; Lawn Care:Pots, Planters &amp; Container Accessories:Plant Container Accessories:Stands" tooltip="https://www.amazon.com/b?node=15383751"/>
    <hyperlink ref="D3" r:id="rId72" display="https://www.amazon.com/dp/B07TTTGQKZ?psc=1" tooltip="https://www.amazon.com/dp/B07TTTGQKZ?psc=1"/>
    <hyperlink ref="E3" r:id="rId3" display="Patio, Lawn &amp; Garden:Gardening &amp; Lawn Care:Pots, Planters &amp; Container Accessories:Plant Container Accessories:Stands" tooltip="https://www.amazon.com/b?node=15383751"/>
    <hyperlink ref="D101" r:id="rId73" display="https://www.amazon.com/dp/B0CWRDYNNX?psc=1" tooltip="https://www.amazon.com/dp/B0CWRDYNNX?psc=1"/>
    <hyperlink ref="E101" r:id="rId3" display="Patio, Lawn &amp; Garden:Gardening &amp; Lawn Care:Pots, Planters &amp; Container Accessories:Plant Container Accessories:Stands" tooltip="https://www.amazon.com/b?node=15383751"/>
    <hyperlink ref="D53" r:id="rId74" display="https://www.amazon.com/dp/B094Y7LQPG?psc=1" tooltip="https://www.amazon.com/dp/B094Y7LQPG?psc=1"/>
    <hyperlink ref="E53" r:id="rId3" display="Patio, Lawn &amp; Garden:Gardening &amp; Lawn Care:Pots, Planters &amp; Container Accessories:Plant Container Accessories:Stands" tooltip="https://www.amazon.com/b?node=15383751"/>
    <hyperlink ref="D49" r:id="rId75" display="https://www.amazon.com/dp/B07KVTD7Q6?psc=1" tooltip="https://www.amazon.com/dp/B07KVTD7Q6?psc=1"/>
    <hyperlink ref="E49" r:id="rId3" display="Patio, Lawn &amp; Garden:Gardening &amp; Lawn Care:Pots, Planters &amp; Container Accessories:Plant Container Accessories:Stands" tooltip="https://www.amazon.com/b?node=15383751"/>
    <hyperlink ref="D37" r:id="rId76" display="https://www.amazon.com/dp/B088F3TKL4?psc=1" tooltip="https://www.amazon.com/dp/B088F3TKL4?psc=1"/>
    <hyperlink ref="E37" r:id="rId3" display="Patio, Lawn &amp; Garden:Gardening &amp; Lawn Care:Pots, Planters &amp; Container Accessories:Plant Container Accessories:Stands" tooltip="https://www.amazon.com/b?node=15383751"/>
    <hyperlink ref="D68" r:id="rId77" display="https://www.amazon.com/dp/B0BLK41QH8?psc=1" tooltip="https://www.amazon.com/dp/B0BLK41QH8?psc=1"/>
    <hyperlink ref="E68" r:id="rId3" display="Patio, Lawn &amp; Garden:Gardening &amp; Lawn Care:Pots, Planters &amp; Container Accessories:Plant Container Accessories:Stands" tooltip="https://www.amazon.com/b?node=15383751"/>
    <hyperlink ref="D67" r:id="rId78" display="https://www.amazon.com/dp/B0BWDZG2FK?psc=1" tooltip="https://www.amazon.com/dp/B0BWDZG2FK?psc=1"/>
    <hyperlink ref="E67" r:id="rId3" display="Patio, Lawn &amp; Garden:Gardening &amp; Lawn Care:Pots, Planters &amp; Container Accessories:Plant Container Accessories:Stands" tooltip="https://www.amazon.com/b?node=15383751"/>
    <hyperlink ref="D89" r:id="rId79" display="https://www.amazon.com/dp/B0CPLQVCPN?psc=1" tooltip="https://www.amazon.com/dp/B0CPLQVCPN?psc=1"/>
    <hyperlink ref="E89" r:id="rId3" display="Patio, Lawn &amp; Garden:Gardening &amp; Lawn Care:Pots, Planters &amp; Container Accessories:Plant Container Accessories:Stands" tooltip="https://www.amazon.com/b?node=15383751"/>
    <hyperlink ref="D27" r:id="rId80" display="https://www.amazon.com/dp/B0BFVJ4M42?psc=1" tooltip="https://www.amazon.com/dp/B0BFVJ4M42?psc=1"/>
    <hyperlink ref="E27" r:id="rId3" display="Patio, Lawn &amp; Garden:Gardening &amp; Lawn Care:Pots, Planters &amp; Container Accessories:Plant Container Accessories:Stands" tooltip="https://www.amazon.com/b?node=15383751"/>
    <hyperlink ref="D16" r:id="rId81" display="https://www.amazon.com/dp/B09H5BB7KV?psc=1" tooltip="https://www.amazon.com/dp/B09H5BB7KV?psc=1"/>
    <hyperlink ref="E16" r:id="rId3" display="Patio, Lawn &amp; Garden:Gardening &amp; Lawn Care:Pots, Planters &amp; Container Accessories:Plant Container Accessories:Stands" tooltip="https://www.amazon.com/b?node=15383751"/>
    <hyperlink ref="D46" r:id="rId82" display="https://www.amazon.com/dp/B0BFPX8TX4?psc=1" tooltip="https://www.amazon.com/dp/B0BFPX8TX4?psc=1"/>
    <hyperlink ref="E46" r:id="rId3" display="Patio, Lawn &amp; Garden:Gardening &amp; Lawn Care:Pots, Planters &amp; Container Accessories:Plant Container Accessories:Stands" tooltip="https://www.amazon.com/b?node=15383751"/>
    <hyperlink ref="D95" r:id="rId83" display="https://www.amazon.com/dp/B0CN14HG84?psc=1" tooltip="https://www.amazon.com/dp/B0CN14HG84?psc=1"/>
    <hyperlink ref="E95" r:id="rId3" display="Patio, Lawn &amp; Garden:Gardening &amp; Lawn Care:Pots, Planters &amp; Container Accessories:Plant Container Accessories:Stands" tooltip="https://www.amazon.com/b?node=15383751"/>
    <hyperlink ref="D96" r:id="rId84" display="https://www.amazon.com/dp/B0CWKBTRQC?psc=1" tooltip="https://www.amazon.com/dp/B0CWKBTRQC?psc=1"/>
    <hyperlink ref="E96" r:id="rId3" display="Patio, Lawn &amp; Garden:Gardening &amp; Lawn Care:Pots, Planters &amp; Container Accessories:Plant Container Accessories:Stands" tooltip="https://www.amazon.com/b?node=15383751"/>
    <hyperlink ref="D81" r:id="rId85" display="https://www.amazon.com/dp/B0CF1VJDHR?psc=1" tooltip="https://www.amazon.com/dp/B0CF1VJDHR?psc=1"/>
    <hyperlink ref="E81" r:id="rId3" display="Patio, Lawn &amp; Garden:Gardening &amp; Lawn Care:Pots, Planters &amp; Container Accessories:Plant Container Accessories:Stands" tooltip="https://www.amazon.com/b?node=15383751"/>
    <hyperlink ref="D61" r:id="rId86" display="https://www.amazon.com/dp/B08FHT9FBZ?psc=1" tooltip="https://www.amazon.com/dp/B08FHT9FBZ?psc=1"/>
    <hyperlink ref="E61" r:id="rId3" display="Patio, Lawn &amp; Garden:Gardening &amp; Lawn Care:Pots, Planters &amp; Container Accessories:Plant Container Accessories:Stands" tooltip="https://www.amazon.com/b?node=15383751"/>
    <hyperlink ref="D66" r:id="rId87" display="https://www.amazon.com/dp/B0BRMX5TPK?psc=1" tooltip="https://www.amazon.com/dp/B0BRMX5TPK?psc=1"/>
    <hyperlink ref="E66" r:id="rId3" display="Patio, Lawn &amp; Garden:Gardening &amp; Lawn Care:Pots, Planters &amp; Container Accessories:Plant Container Accessories:Stands" tooltip="https://www.amazon.com/b?node=15383751"/>
    <hyperlink ref="D83" r:id="rId88" display="https://www.amazon.com/dp/B0CDR2V1RY?psc=1" tooltip="https://www.amazon.com/dp/B0CDR2V1RY?psc=1"/>
    <hyperlink ref="E83" r:id="rId3" display="Patio, Lawn &amp; Garden:Gardening &amp; Lawn Care:Pots, Planters &amp; Container Accessories:Plant Container Accessories:Stands" tooltip="https://www.amazon.com/b?node=15383751"/>
    <hyperlink ref="D100" r:id="rId89" display="https://www.amazon.com/dp/B0CS6KM8K7?psc=1" tooltip="https://www.amazon.com/dp/B0CS6KM8K7?psc=1"/>
    <hyperlink ref="E100" r:id="rId3" display="Patio, Lawn &amp; Garden:Gardening &amp; Lawn Care:Pots, Planters &amp; Container Accessories:Plant Container Accessories:Stands" tooltip="https://www.amazon.com/b?node=15383751"/>
    <hyperlink ref="D51" r:id="rId90" display="https://www.amazon.com/dp/B09KMVKCK2?psc=1" tooltip="https://www.amazon.com/dp/B09KMVKCK2?psc=1"/>
    <hyperlink ref="E51" r:id="rId3" display="Patio, Lawn &amp; Garden:Gardening &amp; Lawn Care:Pots, Planters &amp; Container Accessories:Plant Container Accessories:Stands" tooltip="https://www.amazon.com/b?node=15383751"/>
    <hyperlink ref="D70" r:id="rId91" display="https://www.amazon.com/dp/B0BF5L7L3Q?psc=1" tooltip="https://www.amazon.com/dp/B0BF5L7L3Q?psc=1"/>
    <hyperlink ref="E70" r:id="rId3" display="Patio, Lawn &amp; Garden:Gardening &amp; Lawn Care:Pots, Planters &amp; Container Accessories:Plant Container Accessories:Stands" tooltip="https://www.amazon.com/b?node=15383751"/>
    <hyperlink ref="D72" r:id="rId92" display="https://www.amazon.com/dp/B0CB3F4NBY?psc=1" tooltip="https://www.amazon.com/dp/B0CB3F4NBY?psc=1"/>
    <hyperlink ref="E72" r:id="rId3" display="Patio, Lawn &amp; Garden:Gardening &amp; Lawn Care:Pots, Planters &amp; Container Accessories:Plant Container Accessories:Stands" tooltip="https://www.amazon.com/b?node=15383751"/>
    <hyperlink ref="D45" r:id="rId93" display="https://www.amazon.com/dp/B07DZ973GM?psc=1" tooltip="https://www.amazon.com/dp/B07DZ973GM?psc=1"/>
    <hyperlink ref="E45" r:id="rId3" display="Patio, Lawn &amp; Garden:Gardening &amp; Lawn Care:Pots, Planters &amp; Container Accessories:Plant Container Accessories:Stands" tooltip="https://www.amazon.com/b?node=15383751"/>
    <hyperlink ref="D64" r:id="rId94" display="https://www.amazon.com/dp/B0BRB8LZTB?psc=1" tooltip="https://www.amazon.com/dp/B0BRB8LZTB?psc=1"/>
    <hyperlink ref="E64" r:id="rId3" display="Patio, Lawn &amp; Garden:Gardening &amp; Lawn Care:Pots, Planters &amp; Container Accessories:Plant Container Accessories:Stands" tooltip="https://www.amazon.com/b?node=15383751"/>
    <hyperlink ref="D63" r:id="rId95" display="https://www.amazon.com/dp/B07DR7SH71?psc=1" tooltip="https://www.amazon.com/dp/B07DR7SH71?psc=1"/>
    <hyperlink ref="E63" r:id="rId3" display="Patio, Lawn &amp; Garden:Gardening &amp; Lawn Care:Pots, Planters &amp; Container Accessories:Plant Container Accessories:Stands" tooltip="https://www.amazon.com/b?node=15383751"/>
    <hyperlink ref="D98" r:id="rId96" display="https://www.amazon.com/dp/B0D1Y8WCYF?psc=1" tooltip="https://www.amazon.com/dp/B0D1Y8WCYF?psc=1"/>
    <hyperlink ref="E98" r:id="rId3" display="Patio, Lawn &amp; Garden:Gardening &amp; Lawn Care:Pots, Planters &amp; Container Accessories:Plant Container Accessories:Stands" tooltip="https://www.amazon.com/b?node=15383751"/>
    <hyperlink ref="D29" r:id="rId97" display="https://www.amazon.com/dp/B07RLYXP4X?psc=1" tooltip="https://www.amazon.com/dp/B07RLYXP4X?psc=1"/>
    <hyperlink ref="E29" r:id="rId3" display="Patio, Lawn &amp; Garden:Gardening &amp; Lawn Care:Pots, Planters &amp; Container Accessories:Plant Container Accessories:Stands" tooltip="https://www.amazon.com/b?node=15383751"/>
    <hyperlink ref="D54" r:id="rId98" display="https://www.amazon.com/dp/B0BMPNZ3SC?psc=1" tooltip="https://www.amazon.com/dp/B0BMPNZ3SC?psc=1"/>
    <hyperlink ref="E54" r:id="rId3" display="Patio, Lawn &amp; Garden:Gardening &amp; Lawn Care:Pots, Planters &amp; Container Accessories:Plant Container Accessories:Stands" tooltip="https://www.amazon.com/b?node=15383751"/>
    <hyperlink ref="D84" r:id="rId99" display="https://www.amazon.com/dp/B0CH2SCBBL?psc=1" tooltip="https://www.amazon.com/dp/B0CH2SCBBL?psc=1"/>
    <hyperlink ref="E84" r:id="rId3" display="Patio, Lawn &amp; Garden:Gardening &amp; Lawn Care:Pots, Planters &amp; Container Accessories:Plant Container Accessories:Stands" tooltip="https://www.amazon.com/b?node=15383751"/>
    <hyperlink ref="D60" r:id="rId100" display="https://www.amazon.com/dp/B072N32NZM?psc=1" tooltip="https://www.amazon.com/dp/B072N32NZM?psc=1"/>
    <hyperlink ref="E60" r:id="rId3" display="Patio, Lawn &amp; Garden:Gardening &amp; Lawn Care:Pots, Planters &amp; Container Accessories:Plant Container Accessories:Stands" tooltip="https://www.amazon.com/b?node=15383751"/>
    <hyperlink ref="D43" r:id="rId101" display="https://www.amazon.com/dp/B08QZC4KPR?psc=1" tooltip="https://www.amazon.com/dp/B08QZC4KPR?psc=1"/>
    <hyperlink ref="E43" r:id="rId3" display="Patio, Lawn &amp; Garden:Gardening &amp; Lawn Care:Pots, Planters &amp; Container Accessories:Plant Container Accessories:Stands" tooltip="https://www.amazon.com/b?node=15383751"/>
    <hyperlink ref="D65" r:id="rId102" display="https://www.amazon.com/dp/B01N6Z3T0Y?psc=1" tooltip="https://www.amazon.com/dp/B01N6Z3T0Y?psc=1"/>
    <hyperlink ref="E65" r:id="rId3" display="Patio, Lawn &amp; Garden:Gardening &amp; Lawn Care:Pots, Planters &amp; Container Accessories:Plant Container Accessories:Stands" tooltip="https://www.amazon.com/b?node=15383751"/>
  </hyperlinks>
  <pageMargins left="0.75" right="0.75" top="1" bottom="1" header="0.5" footer="0.5"/>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XFD1048576"/>
    </sheetView>
  </sheetViews>
  <sheetFormatPr defaultColWidth="9" defaultRowHeight="184.25" customHeight="1"/>
  <cols>
    <col min="1" max="16384" width="9" style="41"/>
  </cols>
  <sheetData/>
  <pageMargins left="0.75" right="0.75" top="1" bottom="1" header="0.5" footer="0.5"/>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525"/>
  <sheetViews>
    <sheetView workbookViewId="0">
      <selection activeCell="A1" sqref="$A1:$XFD1048576"/>
    </sheetView>
  </sheetViews>
  <sheetFormatPr defaultColWidth="9" defaultRowHeight="13.5"/>
  <cols>
    <col min="1" max="1" width="14" style="2" customWidth="1"/>
    <col min="2" max="3" width="17" style="2" customWidth="1"/>
    <col min="4" max="5" width="24" style="2" customWidth="1"/>
    <col min="6" max="6" width="13" style="2" customWidth="1"/>
    <col min="7" max="7" width="16" style="2" customWidth="1"/>
    <col min="8" max="9" width="10" style="2" customWidth="1"/>
    <col min="10" max="16384" width="9" style="1"/>
  </cols>
  <sheetData>
    <row r="1" s="1" customFormat="1" ht="27" customHeight="1" spans="1:9">
      <c r="A1" s="10" t="s">
        <v>1192</v>
      </c>
      <c r="B1" s="10" t="s">
        <v>1602</v>
      </c>
      <c r="C1" s="10" t="s">
        <v>271</v>
      </c>
      <c r="D1" s="10" t="s">
        <v>1603</v>
      </c>
      <c r="E1" s="10" t="s">
        <v>1604</v>
      </c>
      <c r="F1" s="10" t="s">
        <v>1605</v>
      </c>
      <c r="G1" s="10" t="s">
        <v>1606</v>
      </c>
      <c r="H1" s="10" t="s">
        <v>1607</v>
      </c>
      <c r="I1" s="10" t="s">
        <v>1608</v>
      </c>
    </row>
    <row r="2" s="1" customFormat="1" ht="24" customHeight="1" spans="1:9">
      <c r="A2" s="11" t="s">
        <v>1609</v>
      </c>
      <c r="B2" s="12" t="s">
        <v>1610</v>
      </c>
      <c r="C2" s="12" t="s">
        <v>1611</v>
      </c>
      <c r="D2" s="12" t="s">
        <v>1612</v>
      </c>
      <c r="E2" s="12" t="s">
        <v>1613</v>
      </c>
      <c r="F2" s="11" t="s">
        <v>338</v>
      </c>
      <c r="G2" s="11" t="s">
        <v>320</v>
      </c>
      <c r="H2" s="11">
        <v>5</v>
      </c>
      <c r="I2" s="11">
        <v>0</v>
      </c>
    </row>
    <row r="3" s="1" customFormat="1" ht="24" customHeight="1" spans="1:9">
      <c r="A3" s="11" t="s">
        <v>1609</v>
      </c>
      <c r="B3" s="12" t="s">
        <v>1614</v>
      </c>
      <c r="C3" s="12" t="s">
        <v>1615</v>
      </c>
      <c r="D3" s="12" t="s">
        <v>1616</v>
      </c>
      <c r="E3" s="12" t="s">
        <v>1617</v>
      </c>
      <c r="F3" s="11" t="s">
        <v>338</v>
      </c>
      <c r="G3" s="11" t="s">
        <v>320</v>
      </c>
      <c r="H3" s="11">
        <v>5</v>
      </c>
      <c r="I3" s="11">
        <v>0</v>
      </c>
    </row>
    <row r="4" s="1" customFormat="1" ht="24" customHeight="1" spans="1:9">
      <c r="A4" s="11" t="s">
        <v>1609</v>
      </c>
      <c r="B4" s="12" t="s">
        <v>1618</v>
      </c>
      <c r="C4" s="12" t="s">
        <v>1619</v>
      </c>
      <c r="D4" s="12" t="s">
        <v>1620</v>
      </c>
      <c r="E4" s="12" t="s">
        <v>1621</v>
      </c>
      <c r="F4" s="11" t="s">
        <v>338</v>
      </c>
      <c r="G4" s="11" t="s">
        <v>320</v>
      </c>
      <c r="H4" s="11">
        <v>3</v>
      </c>
      <c r="I4" s="11">
        <v>0</v>
      </c>
    </row>
    <row r="5" s="1" customFormat="1" ht="24" customHeight="1" spans="1:9">
      <c r="A5" s="11" t="s">
        <v>1609</v>
      </c>
      <c r="B5" s="12" t="s">
        <v>1622</v>
      </c>
      <c r="C5" s="12" t="s">
        <v>1623</v>
      </c>
      <c r="D5" s="12" t="s">
        <v>1624</v>
      </c>
      <c r="E5" s="12" t="s">
        <v>1625</v>
      </c>
      <c r="F5" s="11" t="s">
        <v>338</v>
      </c>
      <c r="G5" s="11" t="s">
        <v>320</v>
      </c>
      <c r="H5" s="11">
        <v>5</v>
      </c>
      <c r="I5" s="11">
        <v>0</v>
      </c>
    </row>
    <row r="6" s="1" customFormat="1" ht="24" customHeight="1" spans="1:9">
      <c r="A6" s="11" t="s">
        <v>1609</v>
      </c>
      <c r="B6" s="12" t="s">
        <v>1626</v>
      </c>
      <c r="C6" s="12" t="s">
        <v>1627</v>
      </c>
      <c r="D6" s="12" t="s">
        <v>1628</v>
      </c>
      <c r="E6" s="12" t="s">
        <v>1629</v>
      </c>
      <c r="F6" s="11" t="s">
        <v>338</v>
      </c>
      <c r="G6" s="11" t="s">
        <v>320</v>
      </c>
      <c r="H6" s="11">
        <v>5</v>
      </c>
      <c r="I6" s="11">
        <v>0</v>
      </c>
    </row>
    <row r="7" s="1" customFormat="1" ht="24" customHeight="1" spans="1:9">
      <c r="A7" s="11" t="s">
        <v>1609</v>
      </c>
      <c r="B7" s="12" t="s">
        <v>1630</v>
      </c>
      <c r="C7" s="12" t="s">
        <v>1631</v>
      </c>
      <c r="D7" s="12" t="s">
        <v>1632</v>
      </c>
      <c r="E7" s="12" t="s">
        <v>1633</v>
      </c>
      <c r="F7" s="11" t="s">
        <v>338</v>
      </c>
      <c r="G7" s="11" t="s">
        <v>320</v>
      </c>
      <c r="H7" s="11">
        <v>5</v>
      </c>
      <c r="I7" s="11">
        <v>2</v>
      </c>
    </row>
    <row r="8" s="1" customFormat="1" ht="24" customHeight="1" spans="1:9">
      <c r="A8" s="11" t="s">
        <v>1609</v>
      </c>
      <c r="B8" s="12" t="s">
        <v>1634</v>
      </c>
      <c r="C8" s="12" t="s">
        <v>1635</v>
      </c>
      <c r="D8" s="12" t="s">
        <v>1636</v>
      </c>
      <c r="E8" s="12" t="s">
        <v>1637</v>
      </c>
      <c r="F8" s="11" t="s">
        <v>338</v>
      </c>
      <c r="G8" s="11" t="s">
        <v>320</v>
      </c>
      <c r="H8" s="11">
        <v>3</v>
      </c>
      <c r="I8" s="11">
        <v>0</v>
      </c>
    </row>
    <row r="9" s="1" customFormat="1" ht="24" customHeight="1" spans="1:9">
      <c r="A9" s="11" t="s">
        <v>1609</v>
      </c>
      <c r="B9" s="12" t="s">
        <v>1638</v>
      </c>
      <c r="C9" s="12" t="s">
        <v>1639</v>
      </c>
      <c r="D9" s="12" t="s">
        <v>1640</v>
      </c>
      <c r="E9" s="12" t="s">
        <v>1641</v>
      </c>
      <c r="F9" s="11" t="s">
        <v>338</v>
      </c>
      <c r="G9" s="11" t="s">
        <v>320</v>
      </c>
      <c r="H9" s="11">
        <v>3</v>
      </c>
      <c r="I9" s="11">
        <v>0</v>
      </c>
    </row>
    <row r="10" s="1" customFormat="1" ht="24" customHeight="1" spans="1:9">
      <c r="A10" s="11" t="s">
        <v>1609</v>
      </c>
      <c r="B10" s="12" t="s">
        <v>1642</v>
      </c>
      <c r="C10" s="12" t="s">
        <v>1643</v>
      </c>
      <c r="D10" s="12" t="s">
        <v>1644</v>
      </c>
      <c r="E10" s="12" t="s">
        <v>1645</v>
      </c>
      <c r="F10" s="11" t="s">
        <v>338</v>
      </c>
      <c r="G10" s="11" t="s">
        <v>320</v>
      </c>
      <c r="H10" s="11">
        <v>5</v>
      </c>
      <c r="I10" s="11">
        <v>1</v>
      </c>
    </row>
    <row r="11" s="1" customFormat="1" ht="24" customHeight="1" spans="1:9">
      <c r="A11" s="11" t="s">
        <v>1609</v>
      </c>
      <c r="B11" s="12" t="s">
        <v>1646</v>
      </c>
      <c r="C11" s="12" t="s">
        <v>1647</v>
      </c>
      <c r="D11" s="12" t="s">
        <v>1648</v>
      </c>
      <c r="E11" s="12" t="s">
        <v>1649</v>
      </c>
      <c r="F11" s="11" t="s">
        <v>338</v>
      </c>
      <c r="G11" s="11" t="s">
        <v>320</v>
      </c>
      <c r="H11" s="11">
        <v>5</v>
      </c>
      <c r="I11" s="11">
        <v>1</v>
      </c>
    </row>
    <row r="12" s="1" customFormat="1" ht="24" customHeight="1" spans="1:9">
      <c r="A12" s="11" t="s">
        <v>1609</v>
      </c>
      <c r="B12" s="12" t="s">
        <v>1650</v>
      </c>
      <c r="C12" s="12" t="s">
        <v>1651</v>
      </c>
      <c r="D12" s="12" t="s">
        <v>1652</v>
      </c>
      <c r="E12" s="12" t="s">
        <v>1653</v>
      </c>
      <c r="F12" s="11" t="s">
        <v>338</v>
      </c>
      <c r="G12" s="11" t="s">
        <v>320</v>
      </c>
      <c r="H12" s="11">
        <v>1</v>
      </c>
      <c r="I12" s="11">
        <v>3</v>
      </c>
    </row>
    <row r="13" s="1" customFormat="1" ht="24" customHeight="1" spans="1:9">
      <c r="A13" s="11" t="s">
        <v>1609</v>
      </c>
      <c r="B13" s="12" t="s">
        <v>1654</v>
      </c>
      <c r="C13" s="12" t="s">
        <v>1655</v>
      </c>
      <c r="D13" s="12" t="s">
        <v>1656</v>
      </c>
      <c r="E13" s="12" t="s">
        <v>1657</v>
      </c>
      <c r="F13" s="11" t="s">
        <v>338</v>
      </c>
      <c r="G13" s="11" t="s">
        <v>320</v>
      </c>
      <c r="H13" s="11">
        <v>5</v>
      </c>
      <c r="I13" s="11">
        <v>0</v>
      </c>
    </row>
    <row r="14" s="1" customFormat="1" ht="24" customHeight="1" spans="1:9">
      <c r="A14" s="11" t="s">
        <v>1609</v>
      </c>
      <c r="B14" s="12" t="s">
        <v>1658</v>
      </c>
      <c r="C14" s="12" t="s">
        <v>1659</v>
      </c>
      <c r="D14" s="12" t="s">
        <v>1660</v>
      </c>
      <c r="E14" s="12" t="s">
        <v>1661</v>
      </c>
      <c r="F14" s="11" t="s">
        <v>338</v>
      </c>
      <c r="G14" s="11" t="s">
        <v>320</v>
      </c>
      <c r="H14" s="11">
        <v>5</v>
      </c>
      <c r="I14" s="11">
        <v>1</v>
      </c>
    </row>
    <row r="15" s="1" customFormat="1" ht="24" customHeight="1" spans="1:9">
      <c r="A15" s="11" t="s">
        <v>1609</v>
      </c>
      <c r="B15" s="12" t="s">
        <v>1662</v>
      </c>
      <c r="C15" s="12" t="s">
        <v>1663</v>
      </c>
      <c r="D15" s="12" t="s">
        <v>1664</v>
      </c>
      <c r="E15" s="12" t="s">
        <v>1665</v>
      </c>
      <c r="F15" s="11" t="s">
        <v>338</v>
      </c>
      <c r="G15" s="11" t="s">
        <v>320</v>
      </c>
      <c r="H15" s="11">
        <v>4</v>
      </c>
      <c r="I15" s="11">
        <v>1</v>
      </c>
    </row>
    <row r="16" s="1" customFormat="1" ht="24" customHeight="1" spans="1:9">
      <c r="A16" s="11" t="s">
        <v>1609</v>
      </c>
      <c r="B16" s="12" t="s">
        <v>1666</v>
      </c>
      <c r="C16" s="12" t="s">
        <v>1667</v>
      </c>
      <c r="D16" s="12" t="s">
        <v>1668</v>
      </c>
      <c r="E16" s="12" t="s">
        <v>1669</v>
      </c>
      <c r="F16" s="11" t="s">
        <v>338</v>
      </c>
      <c r="G16" s="11" t="s">
        <v>320</v>
      </c>
      <c r="H16" s="11">
        <v>4</v>
      </c>
      <c r="I16" s="11">
        <v>1</v>
      </c>
    </row>
    <row r="17" s="1" customFormat="1" ht="24" customHeight="1" spans="1:9">
      <c r="A17" s="11" t="s">
        <v>1609</v>
      </c>
      <c r="B17" s="12" t="s">
        <v>1670</v>
      </c>
      <c r="C17" s="12" t="s">
        <v>1671</v>
      </c>
      <c r="D17" s="12" t="s">
        <v>1672</v>
      </c>
      <c r="E17" s="12" t="s">
        <v>1673</v>
      </c>
      <c r="F17" s="11" t="s">
        <v>338</v>
      </c>
      <c r="G17" s="11" t="s">
        <v>320</v>
      </c>
      <c r="H17" s="11">
        <v>5</v>
      </c>
      <c r="I17" s="11">
        <v>0</v>
      </c>
    </row>
    <row r="18" s="1" customFormat="1" ht="24" customHeight="1" spans="1:9">
      <c r="A18" s="11" t="s">
        <v>1609</v>
      </c>
      <c r="B18" s="12" t="s">
        <v>1674</v>
      </c>
      <c r="C18" s="12" t="s">
        <v>1675</v>
      </c>
      <c r="D18" s="12" t="s">
        <v>1676</v>
      </c>
      <c r="E18" s="12" t="s">
        <v>1677</v>
      </c>
      <c r="F18" s="11" t="s">
        <v>338</v>
      </c>
      <c r="G18" s="11" t="s">
        <v>320</v>
      </c>
      <c r="H18" s="11">
        <v>3</v>
      </c>
      <c r="I18" s="11">
        <v>5</v>
      </c>
    </row>
    <row r="19" s="1" customFormat="1" ht="24" customHeight="1" spans="1:9">
      <c r="A19" s="11" t="s">
        <v>1609</v>
      </c>
      <c r="B19" s="12" t="s">
        <v>1678</v>
      </c>
      <c r="C19" s="12" t="s">
        <v>1679</v>
      </c>
      <c r="D19" s="12" t="s">
        <v>1680</v>
      </c>
      <c r="E19" s="12" t="s">
        <v>1681</v>
      </c>
      <c r="F19" s="11" t="s">
        <v>338</v>
      </c>
      <c r="G19" s="11" t="s">
        <v>320</v>
      </c>
      <c r="H19" s="11">
        <v>3</v>
      </c>
      <c r="I19" s="11">
        <v>1</v>
      </c>
    </row>
    <row r="20" s="1" customFormat="1" ht="24" customHeight="1" spans="1:9">
      <c r="A20" s="11" t="s">
        <v>1609</v>
      </c>
      <c r="B20" s="12" t="s">
        <v>1682</v>
      </c>
      <c r="C20" s="12" t="s">
        <v>1683</v>
      </c>
      <c r="D20" s="12" t="s">
        <v>1684</v>
      </c>
      <c r="E20" s="12" t="s">
        <v>1685</v>
      </c>
      <c r="F20" s="11" t="s">
        <v>338</v>
      </c>
      <c r="G20" s="11" t="s">
        <v>320</v>
      </c>
      <c r="H20" s="11">
        <v>5</v>
      </c>
      <c r="I20" s="11">
        <v>7</v>
      </c>
    </row>
    <row r="21" s="1" customFormat="1" ht="24" customHeight="1" spans="1:9">
      <c r="A21" s="11" t="s">
        <v>1609</v>
      </c>
      <c r="B21" s="12" t="s">
        <v>1686</v>
      </c>
      <c r="C21" s="12" t="s">
        <v>1687</v>
      </c>
      <c r="D21" s="12" t="s">
        <v>1688</v>
      </c>
      <c r="E21" s="12" t="s">
        <v>1689</v>
      </c>
      <c r="F21" s="11" t="s">
        <v>320</v>
      </c>
      <c r="G21" s="11" t="s">
        <v>320</v>
      </c>
      <c r="H21" s="11">
        <v>3</v>
      </c>
      <c r="I21" s="11">
        <v>0</v>
      </c>
    </row>
    <row r="22" s="1" customFormat="1" ht="24" customHeight="1" spans="1:9">
      <c r="A22" s="11" t="s">
        <v>1609</v>
      </c>
      <c r="B22" s="12" t="s">
        <v>1690</v>
      </c>
      <c r="C22" s="12" t="s">
        <v>1691</v>
      </c>
      <c r="D22" s="12" t="s">
        <v>1692</v>
      </c>
      <c r="E22" s="12" t="s">
        <v>1693</v>
      </c>
      <c r="F22" s="11" t="s">
        <v>338</v>
      </c>
      <c r="G22" s="11" t="s">
        <v>320</v>
      </c>
      <c r="H22" s="11">
        <v>5</v>
      </c>
      <c r="I22" s="11">
        <v>0</v>
      </c>
    </row>
    <row r="23" s="1" customFormat="1" ht="24" customHeight="1" spans="1:9">
      <c r="A23" s="11" t="s">
        <v>1609</v>
      </c>
      <c r="B23" s="12" t="s">
        <v>1694</v>
      </c>
      <c r="C23" s="12" t="s">
        <v>1695</v>
      </c>
      <c r="D23" s="12" t="s">
        <v>1696</v>
      </c>
      <c r="E23" s="12" t="s">
        <v>1697</v>
      </c>
      <c r="F23" s="11" t="s">
        <v>338</v>
      </c>
      <c r="G23" s="11" t="s">
        <v>320</v>
      </c>
      <c r="H23" s="11">
        <v>5</v>
      </c>
      <c r="I23" s="11">
        <v>6</v>
      </c>
    </row>
    <row r="24" s="1" customFormat="1" ht="24" customHeight="1" spans="1:9">
      <c r="A24" s="11" t="s">
        <v>1609</v>
      </c>
      <c r="B24" s="12" t="s">
        <v>1698</v>
      </c>
      <c r="C24" s="12" t="s">
        <v>1699</v>
      </c>
      <c r="D24" s="12" t="s">
        <v>1700</v>
      </c>
      <c r="E24" s="12" t="s">
        <v>1701</v>
      </c>
      <c r="F24" s="11" t="s">
        <v>338</v>
      </c>
      <c r="G24" s="11" t="s">
        <v>320</v>
      </c>
      <c r="H24" s="11">
        <v>5</v>
      </c>
      <c r="I24" s="11">
        <v>0</v>
      </c>
    </row>
    <row r="25" s="1" customFormat="1" ht="24" customHeight="1" spans="1:9">
      <c r="A25" s="11" t="s">
        <v>1609</v>
      </c>
      <c r="B25" s="12" t="s">
        <v>1702</v>
      </c>
      <c r="C25" s="12" t="s">
        <v>1703</v>
      </c>
      <c r="D25" s="12" t="s">
        <v>1704</v>
      </c>
      <c r="E25" s="12" t="s">
        <v>1705</v>
      </c>
      <c r="F25" s="11" t="s">
        <v>338</v>
      </c>
      <c r="G25" s="11" t="s">
        <v>320</v>
      </c>
      <c r="H25" s="11">
        <v>4</v>
      </c>
      <c r="I25" s="11">
        <v>0</v>
      </c>
    </row>
    <row r="26" s="1" customFormat="1" ht="24" customHeight="1" spans="1:9">
      <c r="A26" s="11" t="s">
        <v>1609</v>
      </c>
      <c r="B26" s="12" t="s">
        <v>1706</v>
      </c>
      <c r="C26" s="12" t="s">
        <v>1707</v>
      </c>
      <c r="D26" s="12" t="s">
        <v>1708</v>
      </c>
      <c r="E26" s="12" t="s">
        <v>1709</v>
      </c>
      <c r="F26" s="11" t="s">
        <v>338</v>
      </c>
      <c r="G26" s="11" t="s">
        <v>320</v>
      </c>
      <c r="H26" s="11">
        <v>5</v>
      </c>
      <c r="I26" s="11">
        <v>7</v>
      </c>
    </row>
    <row r="27" s="1" customFormat="1" ht="24" customHeight="1" spans="1:9">
      <c r="A27" s="11" t="s">
        <v>1609</v>
      </c>
      <c r="B27" s="12" t="s">
        <v>1710</v>
      </c>
      <c r="C27" s="12" t="s">
        <v>1711</v>
      </c>
      <c r="D27" s="12" t="s">
        <v>1712</v>
      </c>
      <c r="E27" s="12" t="s">
        <v>1713</v>
      </c>
      <c r="F27" s="11" t="s">
        <v>338</v>
      </c>
      <c r="G27" s="11" t="s">
        <v>320</v>
      </c>
      <c r="H27" s="11">
        <v>5</v>
      </c>
      <c r="I27" s="11">
        <v>9</v>
      </c>
    </row>
    <row r="28" s="1" customFormat="1" ht="24" customHeight="1" spans="1:9">
      <c r="A28" s="11" t="s">
        <v>1609</v>
      </c>
      <c r="B28" s="12" t="s">
        <v>1714</v>
      </c>
      <c r="C28" s="12" t="s">
        <v>1715</v>
      </c>
      <c r="D28" s="12" t="s">
        <v>1716</v>
      </c>
      <c r="E28" s="12" t="s">
        <v>1717</v>
      </c>
      <c r="F28" s="11" t="s">
        <v>338</v>
      </c>
      <c r="G28" s="11" t="s">
        <v>320</v>
      </c>
      <c r="H28" s="11">
        <v>1</v>
      </c>
      <c r="I28" s="11">
        <v>0</v>
      </c>
    </row>
    <row r="29" s="1" customFormat="1" ht="24" customHeight="1" spans="1:9">
      <c r="A29" s="11" t="s">
        <v>1609</v>
      </c>
      <c r="B29" s="12" t="s">
        <v>1718</v>
      </c>
      <c r="C29" s="12" t="s">
        <v>49</v>
      </c>
      <c r="D29" s="12" t="s">
        <v>1719</v>
      </c>
      <c r="E29" s="12" t="s">
        <v>1720</v>
      </c>
      <c r="F29" s="11" t="s">
        <v>338</v>
      </c>
      <c r="G29" s="11" t="s">
        <v>320</v>
      </c>
      <c r="H29" s="11">
        <v>3</v>
      </c>
      <c r="I29" s="11">
        <v>0</v>
      </c>
    </row>
    <row r="30" s="1" customFormat="1" ht="24" customHeight="1" spans="1:9">
      <c r="A30" s="11" t="s">
        <v>1609</v>
      </c>
      <c r="B30" s="12" t="s">
        <v>1721</v>
      </c>
      <c r="C30" s="12" t="s">
        <v>1722</v>
      </c>
      <c r="D30" s="12" t="s">
        <v>1723</v>
      </c>
      <c r="E30" s="12" t="s">
        <v>1724</v>
      </c>
      <c r="F30" s="11" t="s">
        <v>338</v>
      </c>
      <c r="G30" s="11" t="s">
        <v>320</v>
      </c>
      <c r="H30" s="11">
        <v>3</v>
      </c>
      <c r="I30" s="11">
        <v>5</v>
      </c>
    </row>
    <row r="31" s="1" customFormat="1" ht="24" customHeight="1" spans="1:9">
      <c r="A31" s="11" t="s">
        <v>1609</v>
      </c>
      <c r="B31" s="12" t="s">
        <v>1725</v>
      </c>
      <c r="C31" s="12" t="s">
        <v>1726</v>
      </c>
      <c r="D31" s="12" t="s">
        <v>1727</v>
      </c>
      <c r="E31" s="12" t="s">
        <v>1728</v>
      </c>
      <c r="F31" s="11" t="s">
        <v>338</v>
      </c>
      <c r="G31" s="11" t="s">
        <v>320</v>
      </c>
      <c r="H31" s="11">
        <v>5</v>
      </c>
      <c r="I31" s="11">
        <v>1</v>
      </c>
    </row>
    <row r="32" s="1" customFormat="1" ht="24" customHeight="1" spans="1:9">
      <c r="A32" s="11" t="s">
        <v>1609</v>
      </c>
      <c r="B32" s="12" t="s">
        <v>1729</v>
      </c>
      <c r="C32" s="12" t="s">
        <v>1730</v>
      </c>
      <c r="D32" s="12" t="s">
        <v>1731</v>
      </c>
      <c r="E32" s="12" t="s">
        <v>1732</v>
      </c>
      <c r="F32" s="11" t="s">
        <v>338</v>
      </c>
      <c r="G32" s="11" t="s">
        <v>320</v>
      </c>
      <c r="H32" s="11">
        <v>5</v>
      </c>
      <c r="I32" s="11">
        <v>2</v>
      </c>
    </row>
    <row r="33" s="1" customFormat="1" ht="24" customHeight="1" spans="1:9">
      <c r="A33" s="11" t="s">
        <v>1609</v>
      </c>
      <c r="B33" s="12" t="s">
        <v>1733</v>
      </c>
      <c r="C33" s="12" t="s">
        <v>1734</v>
      </c>
      <c r="D33" s="12" t="s">
        <v>1735</v>
      </c>
      <c r="E33" s="12" t="s">
        <v>1736</v>
      </c>
      <c r="F33" s="11" t="s">
        <v>338</v>
      </c>
      <c r="G33" s="11" t="s">
        <v>320</v>
      </c>
      <c r="H33" s="11">
        <v>4</v>
      </c>
      <c r="I33" s="11">
        <v>4</v>
      </c>
    </row>
    <row r="34" s="1" customFormat="1" ht="24" customHeight="1" spans="1:9">
      <c r="A34" s="11" t="s">
        <v>1609</v>
      </c>
      <c r="B34" s="12" t="s">
        <v>1737</v>
      </c>
      <c r="C34" s="12" t="s">
        <v>1738</v>
      </c>
      <c r="D34" s="12" t="s">
        <v>1739</v>
      </c>
      <c r="E34" s="12" t="s">
        <v>1740</v>
      </c>
      <c r="F34" s="11" t="s">
        <v>338</v>
      </c>
      <c r="G34" s="11" t="s">
        <v>320</v>
      </c>
      <c r="H34" s="11">
        <v>5</v>
      </c>
      <c r="I34" s="11">
        <v>1</v>
      </c>
    </row>
    <row r="35" s="1" customFormat="1" ht="24" customHeight="1" spans="1:9">
      <c r="A35" s="11" t="s">
        <v>1609</v>
      </c>
      <c r="B35" s="12" t="s">
        <v>1741</v>
      </c>
      <c r="C35" s="12" t="s">
        <v>1742</v>
      </c>
      <c r="D35" s="12" t="s">
        <v>1743</v>
      </c>
      <c r="E35" s="12" t="s">
        <v>1744</v>
      </c>
      <c r="F35" s="11" t="s">
        <v>338</v>
      </c>
      <c r="G35" s="11" t="s">
        <v>320</v>
      </c>
      <c r="H35" s="11">
        <v>2</v>
      </c>
      <c r="I35" s="11">
        <v>0</v>
      </c>
    </row>
    <row r="36" s="1" customFormat="1" ht="24" customHeight="1" spans="1:9">
      <c r="A36" s="11" t="s">
        <v>1609</v>
      </c>
      <c r="B36" s="12" t="s">
        <v>1745</v>
      </c>
      <c r="C36" s="12" t="s">
        <v>1746</v>
      </c>
      <c r="D36" s="12" t="s">
        <v>1747</v>
      </c>
      <c r="E36" s="12" t="s">
        <v>1748</v>
      </c>
      <c r="F36" s="11" t="s">
        <v>338</v>
      </c>
      <c r="G36" s="11" t="s">
        <v>320</v>
      </c>
      <c r="H36" s="11">
        <v>4</v>
      </c>
      <c r="I36" s="11">
        <v>0</v>
      </c>
    </row>
    <row r="37" s="1" customFormat="1" ht="24" customHeight="1" spans="1:9">
      <c r="A37" s="11" t="s">
        <v>1609</v>
      </c>
      <c r="B37" s="12" t="s">
        <v>1749</v>
      </c>
      <c r="C37" s="12" t="s">
        <v>1750</v>
      </c>
      <c r="D37" s="12" t="s">
        <v>1751</v>
      </c>
      <c r="E37" s="12" t="s">
        <v>1752</v>
      </c>
      <c r="F37" s="11" t="s">
        <v>338</v>
      </c>
      <c r="G37" s="11" t="s">
        <v>320</v>
      </c>
      <c r="H37" s="11">
        <v>5</v>
      </c>
      <c r="I37" s="11">
        <v>0</v>
      </c>
    </row>
    <row r="38" s="1" customFormat="1" ht="24" customHeight="1" spans="1:9">
      <c r="A38" s="11" t="s">
        <v>1609</v>
      </c>
      <c r="B38" s="12" t="s">
        <v>1646</v>
      </c>
      <c r="C38" s="12" t="s">
        <v>1647</v>
      </c>
      <c r="D38" s="12" t="s">
        <v>1753</v>
      </c>
      <c r="E38" s="12" t="s">
        <v>1754</v>
      </c>
      <c r="F38" s="11" t="s">
        <v>338</v>
      </c>
      <c r="G38" s="11" t="s">
        <v>320</v>
      </c>
      <c r="H38" s="11">
        <v>5</v>
      </c>
      <c r="I38" s="11">
        <v>1</v>
      </c>
    </row>
    <row r="39" s="1" customFormat="1" ht="24" customHeight="1" spans="1:9">
      <c r="A39" s="11" t="s">
        <v>1609</v>
      </c>
      <c r="B39" s="12" t="s">
        <v>1755</v>
      </c>
      <c r="C39" s="12" t="s">
        <v>1756</v>
      </c>
      <c r="D39" s="12" t="s">
        <v>1757</v>
      </c>
      <c r="E39" s="12" t="s">
        <v>1758</v>
      </c>
      <c r="F39" s="11" t="s">
        <v>338</v>
      </c>
      <c r="G39" s="11" t="s">
        <v>320</v>
      </c>
      <c r="H39" s="11">
        <v>3</v>
      </c>
      <c r="I39" s="11">
        <v>0</v>
      </c>
    </row>
    <row r="40" s="1" customFormat="1" ht="24" customHeight="1" spans="1:9">
      <c r="A40" s="11" t="s">
        <v>1609</v>
      </c>
      <c r="B40" s="12" t="s">
        <v>1759</v>
      </c>
      <c r="C40" s="12" t="s">
        <v>1760</v>
      </c>
      <c r="D40" s="12" t="s">
        <v>1761</v>
      </c>
      <c r="E40" s="12" t="s">
        <v>1762</v>
      </c>
      <c r="F40" s="11" t="s">
        <v>338</v>
      </c>
      <c r="G40" s="11" t="s">
        <v>320</v>
      </c>
      <c r="H40" s="11">
        <v>2</v>
      </c>
      <c r="I40" s="11">
        <v>0</v>
      </c>
    </row>
    <row r="41" s="1" customFormat="1" ht="24" customHeight="1" spans="1:9">
      <c r="A41" s="11" t="s">
        <v>1609</v>
      </c>
      <c r="B41" s="12" t="s">
        <v>1626</v>
      </c>
      <c r="C41" s="12" t="s">
        <v>1627</v>
      </c>
      <c r="D41" s="12" t="s">
        <v>1763</v>
      </c>
      <c r="E41" s="12" t="s">
        <v>1764</v>
      </c>
      <c r="F41" s="11" t="s">
        <v>338</v>
      </c>
      <c r="G41" s="11" t="s">
        <v>320</v>
      </c>
      <c r="H41" s="11">
        <v>5</v>
      </c>
      <c r="I41" s="11">
        <v>4</v>
      </c>
    </row>
    <row r="42" s="1" customFormat="1" ht="24" customHeight="1" spans="1:9">
      <c r="A42" s="11" t="s">
        <v>1609</v>
      </c>
      <c r="B42" s="12" t="s">
        <v>1765</v>
      </c>
      <c r="C42" s="12" t="s">
        <v>1766</v>
      </c>
      <c r="D42" s="12" t="s">
        <v>1767</v>
      </c>
      <c r="E42" s="12" t="s">
        <v>1768</v>
      </c>
      <c r="F42" s="11" t="s">
        <v>338</v>
      </c>
      <c r="G42" s="11" t="s">
        <v>320</v>
      </c>
      <c r="H42" s="11">
        <v>5</v>
      </c>
      <c r="I42" s="11">
        <v>0</v>
      </c>
    </row>
    <row r="43" s="1" customFormat="1" ht="24" customHeight="1" spans="1:9">
      <c r="A43" s="11" t="s">
        <v>1609</v>
      </c>
      <c r="B43" s="12" t="s">
        <v>1769</v>
      </c>
      <c r="C43" s="12" t="s">
        <v>1770</v>
      </c>
      <c r="D43" s="12" t="s">
        <v>1771</v>
      </c>
      <c r="E43" s="12" t="s">
        <v>1772</v>
      </c>
      <c r="F43" s="11" t="s">
        <v>338</v>
      </c>
      <c r="G43" s="11" t="s">
        <v>320</v>
      </c>
      <c r="H43" s="11">
        <v>4</v>
      </c>
      <c r="I43" s="11">
        <v>1</v>
      </c>
    </row>
    <row r="44" s="1" customFormat="1" ht="24" customHeight="1" spans="1:9">
      <c r="A44" s="11" t="s">
        <v>1609</v>
      </c>
      <c r="B44" s="12" t="s">
        <v>1773</v>
      </c>
      <c r="C44" s="12" t="s">
        <v>1774</v>
      </c>
      <c r="D44" s="12" t="s">
        <v>1775</v>
      </c>
      <c r="E44" s="12" t="s">
        <v>1776</v>
      </c>
      <c r="F44" s="11" t="s">
        <v>338</v>
      </c>
      <c r="G44" s="11" t="s">
        <v>320</v>
      </c>
      <c r="H44" s="11">
        <v>5</v>
      </c>
      <c r="I44" s="11">
        <v>0</v>
      </c>
    </row>
    <row r="45" s="1" customFormat="1" ht="24" customHeight="1" spans="1:9">
      <c r="A45" s="11" t="s">
        <v>1609</v>
      </c>
      <c r="B45" s="12" t="s">
        <v>1777</v>
      </c>
      <c r="C45" s="12" t="s">
        <v>1778</v>
      </c>
      <c r="D45" s="12" t="s">
        <v>1779</v>
      </c>
      <c r="E45" s="12" t="s">
        <v>1780</v>
      </c>
      <c r="F45" s="11" t="s">
        <v>338</v>
      </c>
      <c r="G45" s="11" t="s">
        <v>320</v>
      </c>
      <c r="H45" s="11">
        <v>5</v>
      </c>
      <c r="I45" s="11">
        <v>0</v>
      </c>
    </row>
    <row r="46" s="1" customFormat="1" ht="24" customHeight="1" spans="1:9">
      <c r="A46" s="11" t="s">
        <v>1609</v>
      </c>
      <c r="B46" s="12" t="s">
        <v>1781</v>
      </c>
      <c r="C46" s="12" t="s">
        <v>1782</v>
      </c>
      <c r="D46" s="12" t="s">
        <v>1783</v>
      </c>
      <c r="E46" s="12" t="s">
        <v>1784</v>
      </c>
      <c r="F46" s="11" t="s">
        <v>338</v>
      </c>
      <c r="G46" s="11" t="s">
        <v>320</v>
      </c>
      <c r="H46" s="11">
        <v>1</v>
      </c>
      <c r="I46" s="11">
        <v>3</v>
      </c>
    </row>
    <row r="47" s="1" customFormat="1" ht="24" customHeight="1" spans="1:9">
      <c r="A47" s="11" t="s">
        <v>1609</v>
      </c>
      <c r="B47" s="12" t="s">
        <v>1785</v>
      </c>
      <c r="C47" s="12" t="s">
        <v>1786</v>
      </c>
      <c r="D47" s="12" t="s">
        <v>1787</v>
      </c>
      <c r="E47" s="12" t="s">
        <v>1788</v>
      </c>
      <c r="F47" s="11" t="s">
        <v>338</v>
      </c>
      <c r="G47" s="11" t="s">
        <v>320</v>
      </c>
      <c r="H47" s="11">
        <v>5</v>
      </c>
      <c r="I47" s="11">
        <v>0</v>
      </c>
    </row>
    <row r="48" s="1" customFormat="1" ht="24" customHeight="1" spans="1:9">
      <c r="A48" s="11" t="s">
        <v>1609</v>
      </c>
      <c r="B48" s="12" t="s">
        <v>1789</v>
      </c>
      <c r="C48" s="12" t="s">
        <v>1790</v>
      </c>
      <c r="D48" s="12" t="s">
        <v>1791</v>
      </c>
      <c r="E48" s="12" t="s">
        <v>1792</v>
      </c>
      <c r="F48" s="11" t="s">
        <v>338</v>
      </c>
      <c r="G48" s="11" t="s">
        <v>320</v>
      </c>
      <c r="H48" s="11">
        <v>4</v>
      </c>
      <c r="I48" s="11">
        <v>2</v>
      </c>
    </row>
    <row r="49" s="1" customFormat="1" ht="24" customHeight="1" spans="1:9">
      <c r="A49" s="11" t="s">
        <v>1609</v>
      </c>
      <c r="B49" s="12" t="s">
        <v>1793</v>
      </c>
      <c r="C49" s="12" t="s">
        <v>1794</v>
      </c>
      <c r="D49" s="12" t="s">
        <v>1795</v>
      </c>
      <c r="E49" s="12" t="s">
        <v>1796</v>
      </c>
      <c r="F49" s="11" t="s">
        <v>338</v>
      </c>
      <c r="G49" s="11" t="s">
        <v>320</v>
      </c>
      <c r="H49" s="11">
        <v>5</v>
      </c>
      <c r="I49" s="11">
        <v>0</v>
      </c>
    </row>
    <row r="50" s="1" customFormat="1" ht="24" customHeight="1" spans="1:9">
      <c r="A50" s="11" t="s">
        <v>1609</v>
      </c>
      <c r="B50" s="12" t="s">
        <v>1797</v>
      </c>
      <c r="C50" s="12" t="s">
        <v>1798</v>
      </c>
      <c r="D50" s="12" t="s">
        <v>1799</v>
      </c>
      <c r="E50" s="12" t="s">
        <v>1800</v>
      </c>
      <c r="F50" s="11" t="s">
        <v>338</v>
      </c>
      <c r="G50" s="11" t="s">
        <v>320</v>
      </c>
      <c r="H50" s="11">
        <v>5</v>
      </c>
      <c r="I50" s="11">
        <v>0</v>
      </c>
    </row>
    <row r="51" s="1" customFormat="1" ht="24" customHeight="1" spans="1:9">
      <c r="A51" s="11" t="s">
        <v>1609</v>
      </c>
      <c r="B51" s="12" t="s">
        <v>1801</v>
      </c>
      <c r="C51" s="12" t="s">
        <v>1802</v>
      </c>
      <c r="D51" s="12" t="s">
        <v>1803</v>
      </c>
      <c r="E51" s="12" t="s">
        <v>1804</v>
      </c>
      <c r="F51" s="11" t="s">
        <v>338</v>
      </c>
      <c r="G51" s="11" t="s">
        <v>320</v>
      </c>
      <c r="H51" s="11">
        <v>3</v>
      </c>
      <c r="I51" s="11">
        <v>3</v>
      </c>
    </row>
    <row r="52" s="1" customFormat="1" ht="24" customHeight="1" spans="1:9">
      <c r="A52" s="11" t="s">
        <v>1609</v>
      </c>
      <c r="B52" s="12" t="s">
        <v>1805</v>
      </c>
      <c r="C52" s="12" t="s">
        <v>1806</v>
      </c>
      <c r="D52" s="12" t="s">
        <v>1807</v>
      </c>
      <c r="E52" s="12" t="s">
        <v>1808</v>
      </c>
      <c r="F52" s="11" t="s">
        <v>338</v>
      </c>
      <c r="G52" s="11" t="s">
        <v>320</v>
      </c>
      <c r="H52" s="11">
        <v>1</v>
      </c>
      <c r="I52" s="11">
        <v>4</v>
      </c>
    </row>
    <row r="53" s="1" customFormat="1" ht="24" customHeight="1" spans="1:9">
      <c r="A53" s="11" t="s">
        <v>1609</v>
      </c>
      <c r="B53" s="12" t="s">
        <v>1809</v>
      </c>
      <c r="C53" s="12" t="s">
        <v>1810</v>
      </c>
      <c r="D53" s="12" t="s">
        <v>1811</v>
      </c>
      <c r="E53" s="12" t="s">
        <v>1812</v>
      </c>
      <c r="F53" s="11" t="s">
        <v>338</v>
      </c>
      <c r="G53" s="11" t="s">
        <v>320</v>
      </c>
      <c r="H53" s="11">
        <v>5</v>
      </c>
      <c r="I53" s="11">
        <v>3</v>
      </c>
    </row>
    <row r="54" s="1" customFormat="1" ht="24" customHeight="1" spans="1:9">
      <c r="A54" s="11" t="s">
        <v>1609</v>
      </c>
      <c r="B54" s="12" t="s">
        <v>1646</v>
      </c>
      <c r="C54" s="12" t="s">
        <v>1647</v>
      </c>
      <c r="D54" s="12" t="s">
        <v>1813</v>
      </c>
      <c r="E54" s="12" t="s">
        <v>1814</v>
      </c>
      <c r="F54" s="11" t="s">
        <v>338</v>
      </c>
      <c r="G54" s="11" t="s">
        <v>320</v>
      </c>
      <c r="H54" s="11">
        <v>5</v>
      </c>
      <c r="I54" s="11">
        <v>0</v>
      </c>
    </row>
    <row r="55" s="1" customFormat="1" ht="24" customHeight="1" spans="1:9">
      <c r="A55" s="11" t="s">
        <v>1609</v>
      </c>
      <c r="B55" s="12" t="s">
        <v>1815</v>
      </c>
      <c r="C55" s="12" t="s">
        <v>1816</v>
      </c>
      <c r="D55" s="12" t="s">
        <v>1817</v>
      </c>
      <c r="E55" s="12" t="s">
        <v>1818</v>
      </c>
      <c r="F55" s="11" t="s">
        <v>338</v>
      </c>
      <c r="G55" s="11" t="s">
        <v>320</v>
      </c>
      <c r="H55" s="11">
        <v>5</v>
      </c>
      <c r="I55" s="11">
        <v>0</v>
      </c>
    </row>
    <row r="56" s="1" customFormat="1" ht="24" customHeight="1" spans="1:9">
      <c r="A56" s="11" t="s">
        <v>1609</v>
      </c>
      <c r="B56" s="12" t="s">
        <v>1718</v>
      </c>
      <c r="C56" s="12" t="s">
        <v>49</v>
      </c>
      <c r="D56" s="12" t="s">
        <v>1819</v>
      </c>
      <c r="E56" s="12" t="s">
        <v>1820</v>
      </c>
      <c r="F56" s="11" t="s">
        <v>338</v>
      </c>
      <c r="G56" s="11" t="s">
        <v>320</v>
      </c>
      <c r="H56" s="11">
        <v>5</v>
      </c>
      <c r="I56" s="11">
        <v>0</v>
      </c>
    </row>
    <row r="57" s="1" customFormat="1" ht="24" customHeight="1" spans="1:9">
      <c r="A57" s="11" t="s">
        <v>1609</v>
      </c>
      <c r="B57" s="12" t="s">
        <v>1821</v>
      </c>
      <c r="C57" s="12" t="s">
        <v>1822</v>
      </c>
      <c r="D57" s="12" t="s">
        <v>1823</v>
      </c>
      <c r="E57" s="12" t="s">
        <v>1824</v>
      </c>
      <c r="F57" s="11" t="s">
        <v>338</v>
      </c>
      <c r="G57" s="11" t="s">
        <v>320</v>
      </c>
      <c r="H57" s="11">
        <v>4</v>
      </c>
      <c r="I57" s="11">
        <v>3</v>
      </c>
    </row>
    <row r="58" s="1" customFormat="1" ht="24" customHeight="1" spans="1:9">
      <c r="A58" s="11" t="s">
        <v>1609</v>
      </c>
      <c r="B58" s="12" t="s">
        <v>1825</v>
      </c>
      <c r="C58" s="12" t="s">
        <v>1826</v>
      </c>
      <c r="D58" s="12" t="s">
        <v>1827</v>
      </c>
      <c r="E58" s="12" t="s">
        <v>1828</v>
      </c>
      <c r="F58" s="11" t="s">
        <v>338</v>
      </c>
      <c r="G58" s="11" t="s">
        <v>320</v>
      </c>
      <c r="H58" s="11">
        <v>4</v>
      </c>
      <c r="I58" s="11">
        <v>0</v>
      </c>
    </row>
    <row r="59" s="1" customFormat="1" ht="24" customHeight="1" spans="1:9">
      <c r="A59" s="11" t="s">
        <v>1609</v>
      </c>
      <c r="B59" s="12" t="s">
        <v>1829</v>
      </c>
      <c r="C59" s="12" t="s">
        <v>49</v>
      </c>
      <c r="D59" s="12" t="s">
        <v>1830</v>
      </c>
      <c r="E59" s="12" t="s">
        <v>1831</v>
      </c>
      <c r="F59" s="11" t="s">
        <v>338</v>
      </c>
      <c r="G59" s="11" t="s">
        <v>320</v>
      </c>
      <c r="H59" s="11">
        <v>4</v>
      </c>
      <c r="I59" s="11">
        <v>0</v>
      </c>
    </row>
    <row r="60" s="1" customFormat="1" ht="24" customHeight="1" spans="1:9">
      <c r="A60" s="11" t="s">
        <v>1609</v>
      </c>
      <c r="B60" s="12" t="s">
        <v>1832</v>
      </c>
      <c r="C60" s="12" t="s">
        <v>1833</v>
      </c>
      <c r="D60" s="12" t="s">
        <v>1834</v>
      </c>
      <c r="E60" s="12" t="s">
        <v>1835</v>
      </c>
      <c r="F60" s="11" t="s">
        <v>338</v>
      </c>
      <c r="G60" s="11" t="s">
        <v>320</v>
      </c>
      <c r="H60" s="11">
        <v>5</v>
      </c>
      <c r="I60" s="11">
        <v>0</v>
      </c>
    </row>
    <row r="61" s="1" customFormat="1" ht="24" customHeight="1" spans="1:9">
      <c r="A61" s="11" t="s">
        <v>1609</v>
      </c>
      <c r="B61" s="12" t="s">
        <v>1836</v>
      </c>
      <c r="C61" s="12" t="s">
        <v>1837</v>
      </c>
      <c r="D61" s="12" t="s">
        <v>1838</v>
      </c>
      <c r="E61" s="12" t="s">
        <v>1839</v>
      </c>
      <c r="F61" s="11" t="s">
        <v>338</v>
      </c>
      <c r="G61" s="11" t="s">
        <v>320</v>
      </c>
      <c r="H61" s="11">
        <v>3</v>
      </c>
      <c r="I61" s="11">
        <v>2</v>
      </c>
    </row>
    <row r="62" s="1" customFormat="1" ht="24" customHeight="1" spans="1:9">
      <c r="A62" s="11" t="s">
        <v>1609</v>
      </c>
      <c r="B62" s="12" t="s">
        <v>1840</v>
      </c>
      <c r="C62" s="12" t="s">
        <v>1841</v>
      </c>
      <c r="D62" s="12" t="s">
        <v>1842</v>
      </c>
      <c r="E62" s="12" t="s">
        <v>1843</v>
      </c>
      <c r="F62" s="11" t="s">
        <v>338</v>
      </c>
      <c r="G62" s="11" t="s">
        <v>320</v>
      </c>
      <c r="H62" s="11">
        <v>5</v>
      </c>
      <c r="I62" s="11">
        <v>2</v>
      </c>
    </row>
    <row r="63" s="1" customFormat="1" ht="24" customHeight="1" spans="1:9">
      <c r="A63" s="11" t="s">
        <v>1609</v>
      </c>
      <c r="B63" s="12" t="s">
        <v>1844</v>
      </c>
      <c r="C63" s="12" t="s">
        <v>1845</v>
      </c>
      <c r="D63" s="12" t="s">
        <v>1846</v>
      </c>
      <c r="E63" s="12" t="s">
        <v>1847</v>
      </c>
      <c r="F63" s="11" t="s">
        <v>338</v>
      </c>
      <c r="G63" s="11" t="s">
        <v>320</v>
      </c>
      <c r="H63" s="11">
        <v>5</v>
      </c>
      <c r="I63" s="11">
        <v>0</v>
      </c>
    </row>
    <row r="64" s="1" customFormat="1" ht="24" customHeight="1" spans="1:9">
      <c r="A64" s="11" t="s">
        <v>1609</v>
      </c>
      <c r="B64" s="12" t="s">
        <v>1848</v>
      </c>
      <c r="C64" s="12" t="s">
        <v>1849</v>
      </c>
      <c r="D64" s="12" t="s">
        <v>1850</v>
      </c>
      <c r="E64" s="12" t="s">
        <v>1851</v>
      </c>
      <c r="F64" s="11" t="s">
        <v>338</v>
      </c>
      <c r="G64" s="11" t="s">
        <v>320</v>
      </c>
      <c r="H64" s="11">
        <v>5</v>
      </c>
      <c r="I64" s="11">
        <v>0</v>
      </c>
    </row>
    <row r="65" s="1" customFormat="1" ht="24" customHeight="1" spans="1:9">
      <c r="A65" s="11" t="s">
        <v>1609</v>
      </c>
      <c r="B65" s="12" t="s">
        <v>1852</v>
      </c>
      <c r="C65" s="12" t="s">
        <v>1853</v>
      </c>
      <c r="D65" s="12" t="s">
        <v>1854</v>
      </c>
      <c r="E65" s="12" t="s">
        <v>1855</v>
      </c>
      <c r="F65" s="11" t="s">
        <v>338</v>
      </c>
      <c r="G65" s="11" t="s">
        <v>320</v>
      </c>
      <c r="H65" s="11">
        <v>5</v>
      </c>
      <c r="I65" s="11">
        <v>0</v>
      </c>
    </row>
    <row r="66" s="1" customFormat="1" ht="24" customHeight="1" spans="1:9">
      <c r="A66" s="11" t="s">
        <v>1609</v>
      </c>
      <c r="B66" s="12" t="s">
        <v>1856</v>
      </c>
      <c r="C66" s="12" t="s">
        <v>1857</v>
      </c>
      <c r="D66" s="12" t="s">
        <v>1858</v>
      </c>
      <c r="E66" s="12" t="s">
        <v>1859</v>
      </c>
      <c r="F66" s="11" t="s">
        <v>338</v>
      </c>
      <c r="G66" s="11" t="s">
        <v>320</v>
      </c>
      <c r="H66" s="11">
        <v>5</v>
      </c>
      <c r="I66" s="11">
        <v>1</v>
      </c>
    </row>
    <row r="67" s="1" customFormat="1" ht="24" customHeight="1" spans="1:9">
      <c r="A67" s="11" t="s">
        <v>1609</v>
      </c>
      <c r="B67" s="12" t="s">
        <v>1860</v>
      </c>
      <c r="C67" s="12" t="s">
        <v>1861</v>
      </c>
      <c r="D67" s="12" t="s">
        <v>1862</v>
      </c>
      <c r="E67" s="12" t="s">
        <v>1863</v>
      </c>
      <c r="F67" s="11" t="s">
        <v>338</v>
      </c>
      <c r="G67" s="11" t="s">
        <v>320</v>
      </c>
      <c r="H67" s="11">
        <v>2</v>
      </c>
      <c r="I67" s="11">
        <v>0</v>
      </c>
    </row>
    <row r="68" s="1" customFormat="1" ht="24" customHeight="1" spans="1:9">
      <c r="A68" s="11" t="s">
        <v>1609</v>
      </c>
      <c r="B68" s="12" t="s">
        <v>1864</v>
      </c>
      <c r="C68" s="12" t="s">
        <v>1865</v>
      </c>
      <c r="D68" s="12" t="s">
        <v>1866</v>
      </c>
      <c r="E68" s="12" t="s">
        <v>1867</v>
      </c>
      <c r="F68" s="11" t="s">
        <v>338</v>
      </c>
      <c r="G68" s="11" t="s">
        <v>320</v>
      </c>
      <c r="H68" s="11">
        <v>4</v>
      </c>
      <c r="I68" s="11">
        <v>0</v>
      </c>
    </row>
    <row r="69" s="1" customFormat="1" ht="24" customHeight="1" spans="1:9">
      <c r="A69" s="11" t="s">
        <v>1609</v>
      </c>
      <c r="B69" s="12" t="s">
        <v>1868</v>
      </c>
      <c r="C69" s="12" t="s">
        <v>1869</v>
      </c>
      <c r="D69" s="12" t="s">
        <v>1870</v>
      </c>
      <c r="E69" s="12" t="s">
        <v>1871</v>
      </c>
      <c r="F69" s="11" t="s">
        <v>338</v>
      </c>
      <c r="G69" s="11" t="s">
        <v>320</v>
      </c>
      <c r="H69" s="11">
        <v>5</v>
      </c>
      <c r="I69" s="11">
        <v>1</v>
      </c>
    </row>
    <row r="70" s="1" customFormat="1" ht="24" customHeight="1" spans="1:9">
      <c r="A70" s="11" t="s">
        <v>1609</v>
      </c>
      <c r="B70" s="12" t="s">
        <v>1872</v>
      </c>
      <c r="C70" s="12" t="s">
        <v>1873</v>
      </c>
      <c r="D70" s="12" t="s">
        <v>1874</v>
      </c>
      <c r="E70" s="12" t="s">
        <v>1875</v>
      </c>
      <c r="F70" s="11" t="s">
        <v>338</v>
      </c>
      <c r="G70" s="11" t="s">
        <v>320</v>
      </c>
      <c r="H70" s="11">
        <v>5</v>
      </c>
      <c r="I70" s="11">
        <v>2</v>
      </c>
    </row>
    <row r="71" s="1" customFormat="1" ht="24" customHeight="1" spans="1:9">
      <c r="A71" s="11" t="s">
        <v>1609</v>
      </c>
      <c r="B71" s="12" t="s">
        <v>1876</v>
      </c>
      <c r="C71" s="12" t="s">
        <v>1877</v>
      </c>
      <c r="D71" s="12" t="s">
        <v>1878</v>
      </c>
      <c r="E71" s="12" t="s">
        <v>1879</v>
      </c>
      <c r="F71" s="11" t="s">
        <v>338</v>
      </c>
      <c r="G71" s="11" t="s">
        <v>320</v>
      </c>
      <c r="H71" s="11">
        <v>5</v>
      </c>
      <c r="I71" s="11">
        <v>0</v>
      </c>
    </row>
    <row r="72" s="1" customFormat="1" ht="24" customHeight="1" spans="1:9">
      <c r="A72" s="11" t="s">
        <v>1609</v>
      </c>
      <c r="B72" s="12" t="s">
        <v>1880</v>
      </c>
      <c r="C72" s="12" t="s">
        <v>1881</v>
      </c>
      <c r="D72" s="12" t="s">
        <v>1882</v>
      </c>
      <c r="E72" s="12" t="s">
        <v>1883</v>
      </c>
      <c r="F72" s="11" t="s">
        <v>338</v>
      </c>
      <c r="G72" s="11" t="s">
        <v>320</v>
      </c>
      <c r="H72" s="11">
        <v>1</v>
      </c>
      <c r="I72" s="11">
        <v>8</v>
      </c>
    </row>
    <row r="73" s="1" customFormat="1" ht="24" customHeight="1" spans="1:9">
      <c r="A73" s="11" t="s">
        <v>1609</v>
      </c>
      <c r="B73" s="12" t="s">
        <v>1884</v>
      </c>
      <c r="C73" s="12" t="s">
        <v>1885</v>
      </c>
      <c r="D73" s="12" t="s">
        <v>1886</v>
      </c>
      <c r="E73" s="12" t="s">
        <v>1887</v>
      </c>
      <c r="F73" s="11" t="s">
        <v>338</v>
      </c>
      <c r="G73" s="11" t="s">
        <v>320</v>
      </c>
      <c r="H73" s="11">
        <v>3</v>
      </c>
      <c r="I73" s="11">
        <v>1</v>
      </c>
    </row>
    <row r="74" s="1" customFormat="1" ht="24" customHeight="1" spans="1:9">
      <c r="A74" s="11" t="s">
        <v>1609</v>
      </c>
      <c r="B74" s="12" t="s">
        <v>1755</v>
      </c>
      <c r="C74" s="12" t="s">
        <v>1756</v>
      </c>
      <c r="D74" s="12" t="s">
        <v>1888</v>
      </c>
      <c r="E74" s="12" t="s">
        <v>1889</v>
      </c>
      <c r="F74" s="11" t="s">
        <v>338</v>
      </c>
      <c r="G74" s="11" t="s">
        <v>320</v>
      </c>
      <c r="H74" s="11">
        <v>3</v>
      </c>
      <c r="I74" s="11">
        <v>1</v>
      </c>
    </row>
    <row r="75" s="1" customFormat="1" ht="24" customHeight="1" spans="1:9">
      <c r="A75" s="11" t="s">
        <v>1609</v>
      </c>
      <c r="B75" s="12" t="s">
        <v>1890</v>
      </c>
      <c r="C75" s="12" t="s">
        <v>1891</v>
      </c>
      <c r="D75" s="12" t="s">
        <v>1892</v>
      </c>
      <c r="E75" s="12" t="s">
        <v>1893</v>
      </c>
      <c r="F75" s="11" t="s">
        <v>338</v>
      </c>
      <c r="G75" s="11" t="s">
        <v>320</v>
      </c>
      <c r="H75" s="11">
        <v>1</v>
      </c>
      <c r="I75" s="11">
        <v>2</v>
      </c>
    </row>
    <row r="76" s="1" customFormat="1" ht="24" customHeight="1" spans="1:9">
      <c r="A76" s="11" t="s">
        <v>1609</v>
      </c>
      <c r="B76" s="12" t="s">
        <v>1894</v>
      </c>
      <c r="C76" s="12" t="s">
        <v>1895</v>
      </c>
      <c r="D76" s="12" t="s">
        <v>1896</v>
      </c>
      <c r="E76" s="12" t="s">
        <v>1897</v>
      </c>
      <c r="F76" s="11" t="s">
        <v>338</v>
      </c>
      <c r="G76" s="11" t="s">
        <v>320</v>
      </c>
      <c r="H76" s="11">
        <v>5</v>
      </c>
      <c r="I76" s="11">
        <v>0</v>
      </c>
    </row>
    <row r="77" s="1" customFormat="1" ht="24" customHeight="1" spans="1:9">
      <c r="A77" s="11" t="s">
        <v>1609</v>
      </c>
      <c r="B77" s="12" t="s">
        <v>1898</v>
      </c>
      <c r="C77" s="12" t="s">
        <v>1899</v>
      </c>
      <c r="D77" s="12" t="s">
        <v>1900</v>
      </c>
      <c r="E77" s="12" t="s">
        <v>1901</v>
      </c>
      <c r="F77" s="11" t="s">
        <v>338</v>
      </c>
      <c r="G77" s="11" t="s">
        <v>320</v>
      </c>
      <c r="H77" s="11">
        <v>5</v>
      </c>
      <c r="I77" s="11">
        <v>6</v>
      </c>
    </row>
    <row r="78" s="1" customFormat="1" ht="24" customHeight="1" spans="1:9">
      <c r="A78" s="11" t="s">
        <v>1609</v>
      </c>
      <c r="B78" s="12" t="s">
        <v>1902</v>
      </c>
      <c r="C78" s="12" t="s">
        <v>1903</v>
      </c>
      <c r="D78" s="12" t="s">
        <v>1904</v>
      </c>
      <c r="E78" s="12" t="s">
        <v>1905</v>
      </c>
      <c r="F78" s="11" t="s">
        <v>338</v>
      </c>
      <c r="G78" s="11" t="s">
        <v>320</v>
      </c>
      <c r="H78" s="11">
        <v>5</v>
      </c>
      <c r="I78" s="11">
        <v>14</v>
      </c>
    </row>
    <row r="79" s="1" customFormat="1" ht="24" customHeight="1" spans="1:9">
      <c r="A79" s="11" t="s">
        <v>1609</v>
      </c>
      <c r="B79" s="12" t="s">
        <v>1906</v>
      </c>
      <c r="C79" s="12" t="s">
        <v>1907</v>
      </c>
      <c r="D79" s="12" t="s">
        <v>1908</v>
      </c>
      <c r="E79" s="12" t="s">
        <v>1909</v>
      </c>
      <c r="F79" s="11" t="s">
        <v>338</v>
      </c>
      <c r="G79" s="11" t="s">
        <v>320</v>
      </c>
      <c r="H79" s="11">
        <v>5</v>
      </c>
      <c r="I79" s="11">
        <v>4</v>
      </c>
    </row>
    <row r="80" s="1" customFormat="1" ht="24" customHeight="1" spans="1:9">
      <c r="A80" s="11" t="s">
        <v>1609</v>
      </c>
      <c r="B80" s="12" t="s">
        <v>1910</v>
      </c>
      <c r="C80" s="12" t="s">
        <v>1766</v>
      </c>
      <c r="D80" s="12" t="s">
        <v>1911</v>
      </c>
      <c r="E80" s="12" t="s">
        <v>1912</v>
      </c>
      <c r="F80" s="11" t="s">
        <v>338</v>
      </c>
      <c r="G80" s="11" t="s">
        <v>320</v>
      </c>
      <c r="H80" s="11">
        <v>5</v>
      </c>
      <c r="I80" s="11">
        <v>0</v>
      </c>
    </row>
    <row r="81" s="1" customFormat="1" ht="24" customHeight="1" spans="1:9">
      <c r="A81" s="11" t="s">
        <v>1609</v>
      </c>
      <c r="B81" s="12" t="s">
        <v>1913</v>
      </c>
      <c r="C81" s="12" t="s">
        <v>1914</v>
      </c>
      <c r="D81" s="12" t="s">
        <v>1915</v>
      </c>
      <c r="E81" s="12" t="s">
        <v>1916</v>
      </c>
      <c r="F81" s="11" t="s">
        <v>338</v>
      </c>
      <c r="G81" s="11" t="s">
        <v>320</v>
      </c>
      <c r="H81" s="11">
        <v>4</v>
      </c>
      <c r="I81" s="11">
        <v>2</v>
      </c>
    </row>
    <row r="82" s="1" customFormat="1" ht="24" customHeight="1" spans="1:9">
      <c r="A82" s="11" t="s">
        <v>1609</v>
      </c>
      <c r="B82" s="12" t="s">
        <v>1917</v>
      </c>
      <c r="C82" s="12" t="s">
        <v>1918</v>
      </c>
      <c r="D82" s="12" t="s">
        <v>1919</v>
      </c>
      <c r="E82" s="12" t="s">
        <v>1920</v>
      </c>
      <c r="F82" s="11" t="s">
        <v>338</v>
      </c>
      <c r="G82" s="11" t="s">
        <v>320</v>
      </c>
      <c r="H82" s="11">
        <v>2</v>
      </c>
      <c r="I82" s="11">
        <v>0</v>
      </c>
    </row>
    <row r="83" s="1" customFormat="1" ht="24" customHeight="1" spans="1:9">
      <c r="A83" s="11" t="s">
        <v>1609</v>
      </c>
      <c r="B83" s="12" t="s">
        <v>1921</v>
      </c>
      <c r="C83" s="12" t="s">
        <v>1922</v>
      </c>
      <c r="D83" s="12" t="s">
        <v>1923</v>
      </c>
      <c r="E83" s="12" t="s">
        <v>1924</v>
      </c>
      <c r="F83" s="11" t="s">
        <v>338</v>
      </c>
      <c r="G83" s="11" t="s">
        <v>320</v>
      </c>
      <c r="H83" s="11">
        <v>1</v>
      </c>
      <c r="I83" s="11">
        <v>5</v>
      </c>
    </row>
    <row r="84" s="1" customFormat="1" ht="24" customHeight="1" spans="1:9">
      <c r="A84" s="11" t="s">
        <v>1609</v>
      </c>
      <c r="B84" s="12" t="s">
        <v>1925</v>
      </c>
      <c r="C84" s="12" t="s">
        <v>1926</v>
      </c>
      <c r="D84" s="12" t="s">
        <v>1927</v>
      </c>
      <c r="E84" s="12" t="s">
        <v>1928</v>
      </c>
      <c r="F84" s="11" t="s">
        <v>338</v>
      </c>
      <c r="G84" s="11" t="s">
        <v>320</v>
      </c>
      <c r="H84" s="11">
        <v>4</v>
      </c>
      <c r="I84" s="11">
        <v>6</v>
      </c>
    </row>
    <row r="85" s="1" customFormat="1" ht="24" customHeight="1" spans="1:9">
      <c r="A85" s="11" t="s">
        <v>1609</v>
      </c>
      <c r="B85" s="12" t="s">
        <v>1929</v>
      </c>
      <c r="C85" s="12" t="s">
        <v>1930</v>
      </c>
      <c r="D85" s="12" t="s">
        <v>1931</v>
      </c>
      <c r="E85" s="12" t="s">
        <v>1932</v>
      </c>
      <c r="F85" s="11" t="s">
        <v>338</v>
      </c>
      <c r="G85" s="11" t="s">
        <v>320</v>
      </c>
      <c r="H85" s="11">
        <v>3</v>
      </c>
      <c r="I85" s="11">
        <v>0</v>
      </c>
    </row>
    <row r="86" s="1" customFormat="1" ht="24" customHeight="1" spans="1:9">
      <c r="A86" s="11" t="s">
        <v>1609</v>
      </c>
      <c r="B86" s="12" t="s">
        <v>1933</v>
      </c>
      <c r="C86" s="12" t="s">
        <v>1934</v>
      </c>
      <c r="D86" s="12" t="s">
        <v>1935</v>
      </c>
      <c r="E86" s="12" t="s">
        <v>1936</v>
      </c>
      <c r="F86" s="11" t="s">
        <v>338</v>
      </c>
      <c r="G86" s="11" t="s">
        <v>320</v>
      </c>
      <c r="H86" s="11">
        <v>4</v>
      </c>
      <c r="I86" s="11">
        <v>4</v>
      </c>
    </row>
    <row r="87" s="1" customFormat="1" ht="24" customHeight="1" spans="1:9">
      <c r="A87" s="11" t="s">
        <v>1609</v>
      </c>
      <c r="B87" s="12" t="s">
        <v>1937</v>
      </c>
      <c r="C87" s="12" t="s">
        <v>1938</v>
      </c>
      <c r="D87" s="12" t="s">
        <v>1939</v>
      </c>
      <c r="E87" s="12" t="s">
        <v>1940</v>
      </c>
      <c r="F87" s="11" t="s">
        <v>338</v>
      </c>
      <c r="G87" s="11" t="s">
        <v>320</v>
      </c>
      <c r="H87" s="11">
        <v>4</v>
      </c>
      <c r="I87" s="11">
        <v>0</v>
      </c>
    </row>
    <row r="88" s="1" customFormat="1" ht="24" customHeight="1" spans="1:9">
      <c r="A88" s="11" t="s">
        <v>1609</v>
      </c>
      <c r="B88" s="12" t="s">
        <v>1941</v>
      </c>
      <c r="C88" s="12" t="s">
        <v>1942</v>
      </c>
      <c r="D88" s="12" t="s">
        <v>1943</v>
      </c>
      <c r="E88" s="12" t="s">
        <v>1944</v>
      </c>
      <c r="F88" s="11" t="s">
        <v>338</v>
      </c>
      <c r="G88" s="11" t="s">
        <v>320</v>
      </c>
      <c r="H88" s="11">
        <v>5</v>
      </c>
      <c r="I88" s="11">
        <v>1</v>
      </c>
    </row>
    <row r="89" s="1" customFormat="1" ht="24" customHeight="1" spans="1:9">
      <c r="A89" s="11" t="s">
        <v>1609</v>
      </c>
      <c r="B89" s="12" t="s">
        <v>1945</v>
      </c>
      <c r="C89" s="12" t="s">
        <v>1946</v>
      </c>
      <c r="D89" s="12" t="s">
        <v>1947</v>
      </c>
      <c r="E89" s="12" t="s">
        <v>1948</v>
      </c>
      <c r="F89" s="11" t="s">
        <v>338</v>
      </c>
      <c r="G89" s="11" t="s">
        <v>320</v>
      </c>
      <c r="H89" s="11">
        <v>3</v>
      </c>
      <c r="I89" s="11">
        <v>0</v>
      </c>
    </row>
    <row r="90" s="1" customFormat="1" ht="24" customHeight="1" spans="1:9">
      <c r="A90" s="11" t="s">
        <v>1609</v>
      </c>
      <c r="B90" s="12" t="s">
        <v>1949</v>
      </c>
      <c r="C90" s="12" t="s">
        <v>1950</v>
      </c>
      <c r="D90" s="12" t="s">
        <v>1951</v>
      </c>
      <c r="E90" s="12" t="s">
        <v>1952</v>
      </c>
      <c r="F90" s="11" t="s">
        <v>338</v>
      </c>
      <c r="G90" s="11" t="s">
        <v>320</v>
      </c>
      <c r="H90" s="11">
        <v>5</v>
      </c>
      <c r="I90" s="11">
        <v>2</v>
      </c>
    </row>
    <row r="91" s="1" customFormat="1" ht="24" customHeight="1" spans="1:9">
      <c r="A91" s="11" t="s">
        <v>1609</v>
      </c>
      <c r="B91" s="12" t="s">
        <v>1953</v>
      </c>
      <c r="C91" s="12" t="s">
        <v>1798</v>
      </c>
      <c r="D91" s="12" t="s">
        <v>1954</v>
      </c>
      <c r="E91" s="12" t="s">
        <v>1955</v>
      </c>
      <c r="F91" s="11" t="s">
        <v>338</v>
      </c>
      <c r="G91" s="11" t="s">
        <v>320</v>
      </c>
      <c r="H91" s="11">
        <v>5</v>
      </c>
      <c r="I91" s="11">
        <v>0</v>
      </c>
    </row>
    <row r="92" s="1" customFormat="1" ht="24" customHeight="1" spans="1:9">
      <c r="A92" s="11" t="s">
        <v>1609</v>
      </c>
      <c r="B92" s="12" t="s">
        <v>1956</v>
      </c>
      <c r="C92" s="12" t="s">
        <v>1957</v>
      </c>
      <c r="D92" s="12" t="s">
        <v>1958</v>
      </c>
      <c r="E92" s="12" t="s">
        <v>1959</v>
      </c>
      <c r="F92" s="11" t="s">
        <v>338</v>
      </c>
      <c r="G92" s="11" t="s">
        <v>320</v>
      </c>
      <c r="H92" s="11">
        <v>5</v>
      </c>
      <c r="I92" s="11">
        <v>7</v>
      </c>
    </row>
    <row r="93" s="1" customFormat="1" ht="24" customHeight="1" spans="1:9">
      <c r="A93" s="11" t="s">
        <v>1609</v>
      </c>
      <c r="B93" s="12" t="s">
        <v>1960</v>
      </c>
      <c r="C93" s="12" t="s">
        <v>1961</v>
      </c>
      <c r="D93" s="12" t="s">
        <v>1962</v>
      </c>
      <c r="E93" s="12" t="s">
        <v>1963</v>
      </c>
      <c r="F93" s="11" t="s">
        <v>338</v>
      </c>
      <c r="G93" s="11" t="s">
        <v>320</v>
      </c>
      <c r="H93" s="11">
        <v>1</v>
      </c>
      <c r="I93" s="11">
        <v>12</v>
      </c>
    </row>
    <row r="94" s="1" customFormat="1" ht="24" customHeight="1" spans="1:9">
      <c r="A94" s="11" t="s">
        <v>1609</v>
      </c>
      <c r="B94" s="12" t="s">
        <v>1964</v>
      </c>
      <c r="C94" s="12" t="s">
        <v>1965</v>
      </c>
      <c r="D94" s="12" t="s">
        <v>1966</v>
      </c>
      <c r="E94" s="12" t="s">
        <v>1967</v>
      </c>
      <c r="F94" s="11" t="s">
        <v>338</v>
      </c>
      <c r="G94" s="11" t="s">
        <v>320</v>
      </c>
      <c r="H94" s="11">
        <v>4</v>
      </c>
      <c r="I94" s="11">
        <v>0</v>
      </c>
    </row>
    <row r="95" s="1" customFormat="1" ht="24" customHeight="1" spans="1:9">
      <c r="A95" s="11" t="s">
        <v>1609</v>
      </c>
      <c r="B95" s="12" t="s">
        <v>1968</v>
      </c>
      <c r="C95" s="12" t="s">
        <v>1969</v>
      </c>
      <c r="D95" s="12" t="s">
        <v>320</v>
      </c>
      <c r="E95" s="12" t="s">
        <v>320</v>
      </c>
      <c r="F95" s="11" t="s">
        <v>338</v>
      </c>
      <c r="G95" s="11" t="s">
        <v>320</v>
      </c>
      <c r="H95" s="11">
        <v>5</v>
      </c>
      <c r="I95" s="11">
        <v>5</v>
      </c>
    </row>
    <row r="96" s="1" customFormat="1" ht="24" customHeight="1" spans="1:9">
      <c r="A96" s="11" t="s">
        <v>1609</v>
      </c>
      <c r="B96" s="12" t="s">
        <v>1970</v>
      </c>
      <c r="C96" s="12" t="s">
        <v>1971</v>
      </c>
      <c r="D96" s="12" t="s">
        <v>1972</v>
      </c>
      <c r="E96" s="12" t="s">
        <v>1973</v>
      </c>
      <c r="F96" s="11" t="s">
        <v>338</v>
      </c>
      <c r="G96" s="11" t="s">
        <v>320</v>
      </c>
      <c r="H96" s="11">
        <v>5</v>
      </c>
      <c r="I96" s="11">
        <v>0</v>
      </c>
    </row>
    <row r="97" s="1" customFormat="1" ht="24" customHeight="1" spans="1:9">
      <c r="A97" s="11" t="s">
        <v>1609</v>
      </c>
      <c r="B97" s="12" t="s">
        <v>1974</v>
      </c>
      <c r="C97" s="12" t="s">
        <v>1975</v>
      </c>
      <c r="D97" s="12" t="s">
        <v>1976</v>
      </c>
      <c r="E97" s="12" t="s">
        <v>1977</v>
      </c>
      <c r="F97" s="11" t="s">
        <v>338</v>
      </c>
      <c r="G97" s="11" t="s">
        <v>320</v>
      </c>
      <c r="H97" s="11">
        <v>4</v>
      </c>
      <c r="I97" s="11">
        <v>0</v>
      </c>
    </row>
    <row r="98" s="1" customFormat="1" ht="24" customHeight="1" spans="1:9">
      <c r="A98" s="11" t="s">
        <v>1609</v>
      </c>
      <c r="B98" s="12" t="s">
        <v>1978</v>
      </c>
      <c r="C98" s="12" t="s">
        <v>1979</v>
      </c>
      <c r="D98" s="12" t="s">
        <v>1980</v>
      </c>
      <c r="E98" s="12" t="s">
        <v>1981</v>
      </c>
      <c r="F98" s="11" t="s">
        <v>338</v>
      </c>
      <c r="G98" s="11" t="s">
        <v>320</v>
      </c>
      <c r="H98" s="11">
        <v>5</v>
      </c>
      <c r="I98" s="11">
        <v>3</v>
      </c>
    </row>
    <row r="99" s="1" customFormat="1" ht="24" customHeight="1" spans="1:9">
      <c r="A99" s="11" t="s">
        <v>1609</v>
      </c>
      <c r="B99" s="12" t="s">
        <v>1953</v>
      </c>
      <c r="C99" s="12" t="s">
        <v>1798</v>
      </c>
      <c r="D99" s="12" t="s">
        <v>1982</v>
      </c>
      <c r="E99" s="12" t="s">
        <v>1983</v>
      </c>
      <c r="F99" s="11" t="s">
        <v>338</v>
      </c>
      <c r="G99" s="11" t="s">
        <v>320</v>
      </c>
      <c r="H99" s="11">
        <v>3</v>
      </c>
      <c r="I99" s="11">
        <v>0</v>
      </c>
    </row>
    <row r="100" s="1" customFormat="1" ht="24" customHeight="1" spans="1:9">
      <c r="A100" s="11" t="s">
        <v>1609</v>
      </c>
      <c r="B100" s="12" t="s">
        <v>1984</v>
      </c>
      <c r="C100" s="12" t="s">
        <v>1985</v>
      </c>
      <c r="D100" s="12" t="s">
        <v>1986</v>
      </c>
      <c r="E100" s="12" t="s">
        <v>1987</v>
      </c>
      <c r="F100" s="11" t="s">
        <v>338</v>
      </c>
      <c r="G100" s="11" t="s">
        <v>320</v>
      </c>
      <c r="H100" s="11">
        <v>5</v>
      </c>
      <c r="I100" s="11">
        <v>2</v>
      </c>
    </row>
    <row r="101" s="1" customFormat="1" ht="24" customHeight="1" spans="1:9">
      <c r="A101" s="11" t="s">
        <v>1609</v>
      </c>
      <c r="B101" s="12" t="s">
        <v>1988</v>
      </c>
      <c r="C101" s="12" t="s">
        <v>1989</v>
      </c>
      <c r="D101" s="12" t="s">
        <v>1990</v>
      </c>
      <c r="E101" s="12" t="s">
        <v>1991</v>
      </c>
      <c r="F101" s="11" t="s">
        <v>338</v>
      </c>
      <c r="G101" s="11" t="s">
        <v>320</v>
      </c>
      <c r="H101" s="11">
        <v>3</v>
      </c>
      <c r="I101" s="11">
        <v>0</v>
      </c>
    </row>
    <row r="102" s="1" customFormat="1" ht="24" customHeight="1" spans="1:9">
      <c r="A102" s="11" t="s">
        <v>1609</v>
      </c>
      <c r="B102" s="12" t="s">
        <v>1992</v>
      </c>
      <c r="C102" s="12" t="s">
        <v>1993</v>
      </c>
      <c r="D102" s="12" t="s">
        <v>1994</v>
      </c>
      <c r="E102" s="12" t="s">
        <v>1995</v>
      </c>
      <c r="F102" s="11" t="s">
        <v>338</v>
      </c>
      <c r="G102" s="11" t="s">
        <v>320</v>
      </c>
      <c r="H102" s="11">
        <v>5</v>
      </c>
      <c r="I102" s="11">
        <v>4</v>
      </c>
    </row>
    <row r="103" s="1" customFormat="1" ht="24" customHeight="1" spans="1:9">
      <c r="A103" s="11" t="s">
        <v>1609</v>
      </c>
      <c r="B103" s="12" t="s">
        <v>1682</v>
      </c>
      <c r="C103" s="12" t="s">
        <v>1683</v>
      </c>
      <c r="D103" s="12" t="s">
        <v>1996</v>
      </c>
      <c r="E103" s="12" t="s">
        <v>1997</v>
      </c>
      <c r="F103" s="11" t="s">
        <v>338</v>
      </c>
      <c r="G103" s="11" t="s">
        <v>320</v>
      </c>
      <c r="H103" s="11">
        <v>5</v>
      </c>
      <c r="I103" s="11">
        <v>0</v>
      </c>
    </row>
    <row r="104" s="1" customFormat="1" ht="24" customHeight="1" spans="1:9">
      <c r="A104" s="11" t="s">
        <v>1609</v>
      </c>
      <c r="B104" s="12" t="s">
        <v>1998</v>
      </c>
      <c r="C104" s="12" t="s">
        <v>1999</v>
      </c>
      <c r="D104" s="12" t="s">
        <v>2000</v>
      </c>
      <c r="E104" s="12" t="s">
        <v>2001</v>
      </c>
      <c r="F104" s="11" t="s">
        <v>338</v>
      </c>
      <c r="G104" s="11" t="s">
        <v>320</v>
      </c>
      <c r="H104" s="11">
        <v>4</v>
      </c>
      <c r="I104" s="11">
        <v>2</v>
      </c>
    </row>
    <row r="105" s="1" customFormat="1" ht="24" customHeight="1" spans="1:9">
      <c r="A105" s="11" t="s">
        <v>1609</v>
      </c>
      <c r="B105" s="12" t="s">
        <v>2002</v>
      </c>
      <c r="C105" s="12" t="s">
        <v>2003</v>
      </c>
      <c r="D105" s="12" t="s">
        <v>2004</v>
      </c>
      <c r="E105" s="12" t="s">
        <v>2005</v>
      </c>
      <c r="F105" s="11" t="s">
        <v>338</v>
      </c>
      <c r="G105" s="11" t="s">
        <v>320</v>
      </c>
      <c r="H105" s="11">
        <v>4</v>
      </c>
      <c r="I105" s="11">
        <v>11</v>
      </c>
    </row>
    <row r="106" s="1" customFormat="1" ht="24" customHeight="1" spans="1:9">
      <c r="A106" s="11" t="s">
        <v>1609</v>
      </c>
      <c r="B106" s="12" t="s">
        <v>2006</v>
      </c>
      <c r="C106" s="12" t="s">
        <v>2007</v>
      </c>
      <c r="D106" s="12" t="s">
        <v>2008</v>
      </c>
      <c r="E106" s="12" t="s">
        <v>2009</v>
      </c>
      <c r="F106" s="11" t="s">
        <v>338</v>
      </c>
      <c r="G106" s="11" t="s">
        <v>320</v>
      </c>
      <c r="H106" s="11">
        <v>1</v>
      </c>
      <c r="I106" s="11">
        <v>6</v>
      </c>
    </row>
    <row r="107" s="1" customFormat="1" ht="24" customHeight="1" spans="1:9">
      <c r="A107" s="11" t="s">
        <v>1609</v>
      </c>
      <c r="B107" s="12" t="s">
        <v>2010</v>
      </c>
      <c r="C107" s="12" t="s">
        <v>2011</v>
      </c>
      <c r="D107" s="12" t="s">
        <v>2012</v>
      </c>
      <c r="E107" s="12" t="s">
        <v>2013</v>
      </c>
      <c r="F107" s="11" t="s">
        <v>338</v>
      </c>
      <c r="G107" s="11" t="s">
        <v>320</v>
      </c>
      <c r="H107" s="11">
        <v>5</v>
      </c>
      <c r="I107" s="11">
        <v>0</v>
      </c>
    </row>
    <row r="108" s="1" customFormat="1" ht="24" customHeight="1" spans="1:9">
      <c r="A108" s="11" t="s">
        <v>1609</v>
      </c>
      <c r="B108" s="12" t="s">
        <v>2014</v>
      </c>
      <c r="C108" s="12" t="s">
        <v>2015</v>
      </c>
      <c r="D108" s="12" t="s">
        <v>2016</v>
      </c>
      <c r="E108" s="12" t="s">
        <v>2017</v>
      </c>
      <c r="F108" s="11" t="s">
        <v>338</v>
      </c>
      <c r="G108" s="11" t="s">
        <v>320</v>
      </c>
      <c r="H108" s="11">
        <v>5</v>
      </c>
      <c r="I108" s="11">
        <v>12</v>
      </c>
    </row>
    <row r="109" s="1" customFormat="1" ht="24" customHeight="1" spans="1:9">
      <c r="A109" s="11" t="s">
        <v>1609</v>
      </c>
      <c r="B109" s="12" t="s">
        <v>2018</v>
      </c>
      <c r="C109" s="12" t="s">
        <v>2019</v>
      </c>
      <c r="D109" s="12" t="s">
        <v>2020</v>
      </c>
      <c r="E109" s="12" t="s">
        <v>2021</v>
      </c>
      <c r="F109" s="11" t="s">
        <v>338</v>
      </c>
      <c r="G109" s="11" t="s">
        <v>320</v>
      </c>
      <c r="H109" s="11">
        <v>2</v>
      </c>
      <c r="I109" s="11">
        <v>0</v>
      </c>
    </row>
    <row r="110" s="1" customFormat="1" ht="24" customHeight="1" spans="1:9">
      <c r="A110" s="11" t="s">
        <v>1609</v>
      </c>
      <c r="B110" s="12" t="s">
        <v>2022</v>
      </c>
      <c r="C110" s="12" t="s">
        <v>2023</v>
      </c>
      <c r="D110" s="12" t="s">
        <v>2024</v>
      </c>
      <c r="E110" s="12" t="s">
        <v>2025</v>
      </c>
      <c r="F110" s="11" t="s">
        <v>338</v>
      </c>
      <c r="G110" s="11" t="s">
        <v>320</v>
      </c>
      <c r="H110" s="11">
        <v>3</v>
      </c>
      <c r="I110" s="11">
        <v>29</v>
      </c>
    </row>
    <row r="111" s="1" customFormat="1" ht="24" customHeight="1" spans="1:9">
      <c r="A111" s="11" t="s">
        <v>1609</v>
      </c>
      <c r="B111" s="12" t="s">
        <v>2026</v>
      </c>
      <c r="C111" s="12" t="s">
        <v>2027</v>
      </c>
      <c r="D111" s="12" t="s">
        <v>2028</v>
      </c>
      <c r="E111" s="12" t="s">
        <v>2029</v>
      </c>
      <c r="F111" s="11" t="s">
        <v>338</v>
      </c>
      <c r="G111" s="11" t="s">
        <v>320</v>
      </c>
      <c r="H111" s="11">
        <v>5</v>
      </c>
      <c r="I111" s="11">
        <v>22</v>
      </c>
    </row>
    <row r="112" s="1" customFormat="1" ht="24" customHeight="1" spans="1:9">
      <c r="A112" s="11" t="s">
        <v>1609</v>
      </c>
      <c r="B112" s="12" t="s">
        <v>2030</v>
      </c>
      <c r="C112" s="12" t="s">
        <v>2031</v>
      </c>
      <c r="D112" s="12" t="s">
        <v>2032</v>
      </c>
      <c r="E112" s="12" t="s">
        <v>2033</v>
      </c>
      <c r="F112" s="11" t="s">
        <v>338</v>
      </c>
      <c r="G112" s="11" t="s">
        <v>320</v>
      </c>
      <c r="H112" s="11">
        <v>3</v>
      </c>
      <c r="I112" s="11">
        <v>1</v>
      </c>
    </row>
    <row r="113" s="1" customFormat="1" ht="24" customHeight="1" spans="1:9">
      <c r="A113" s="11" t="s">
        <v>1609</v>
      </c>
      <c r="B113" s="12" t="s">
        <v>2034</v>
      </c>
      <c r="C113" s="12" t="s">
        <v>2035</v>
      </c>
      <c r="D113" s="12" t="s">
        <v>2036</v>
      </c>
      <c r="E113" s="12" t="s">
        <v>2037</v>
      </c>
      <c r="F113" s="11" t="s">
        <v>338</v>
      </c>
      <c r="G113" s="11" t="s">
        <v>320</v>
      </c>
      <c r="H113" s="11">
        <v>3</v>
      </c>
      <c r="I113" s="11">
        <v>0</v>
      </c>
    </row>
    <row r="114" s="1" customFormat="1" ht="24" customHeight="1" spans="1:9">
      <c r="A114" s="11" t="s">
        <v>1609</v>
      </c>
      <c r="B114" s="12" t="s">
        <v>2038</v>
      </c>
      <c r="C114" s="12" t="s">
        <v>2039</v>
      </c>
      <c r="D114" s="12" t="s">
        <v>2040</v>
      </c>
      <c r="E114" s="12" t="s">
        <v>2041</v>
      </c>
      <c r="F114" s="11" t="s">
        <v>338</v>
      </c>
      <c r="G114" s="11" t="s">
        <v>320</v>
      </c>
      <c r="H114" s="11">
        <v>5</v>
      </c>
      <c r="I114" s="11">
        <v>0</v>
      </c>
    </row>
    <row r="115" s="1" customFormat="1" ht="24" customHeight="1" spans="1:9">
      <c r="A115" s="11" t="s">
        <v>1609</v>
      </c>
      <c r="B115" s="12" t="s">
        <v>2042</v>
      </c>
      <c r="C115" s="12" t="s">
        <v>2043</v>
      </c>
      <c r="D115" s="12" t="s">
        <v>2044</v>
      </c>
      <c r="E115" s="12" t="s">
        <v>2045</v>
      </c>
      <c r="F115" s="11" t="s">
        <v>338</v>
      </c>
      <c r="G115" s="11" t="s">
        <v>320</v>
      </c>
      <c r="H115" s="11">
        <v>5</v>
      </c>
      <c r="I115" s="11">
        <v>1</v>
      </c>
    </row>
    <row r="116" s="1" customFormat="1" ht="24" customHeight="1" spans="1:9">
      <c r="A116" s="11" t="s">
        <v>1609</v>
      </c>
      <c r="B116" s="12" t="s">
        <v>2046</v>
      </c>
      <c r="C116" s="12" t="s">
        <v>2047</v>
      </c>
      <c r="D116" s="12" t="s">
        <v>2048</v>
      </c>
      <c r="E116" s="12" t="s">
        <v>2049</v>
      </c>
      <c r="F116" s="11" t="s">
        <v>338</v>
      </c>
      <c r="G116" s="11" t="s">
        <v>320</v>
      </c>
      <c r="H116" s="11">
        <v>5</v>
      </c>
      <c r="I116" s="11">
        <v>0</v>
      </c>
    </row>
    <row r="117" s="1" customFormat="1" ht="24" customHeight="1" spans="1:9">
      <c r="A117" s="11" t="s">
        <v>1609</v>
      </c>
      <c r="B117" s="12" t="s">
        <v>2050</v>
      </c>
      <c r="C117" s="12" t="s">
        <v>2051</v>
      </c>
      <c r="D117" s="12" t="s">
        <v>2052</v>
      </c>
      <c r="E117" s="12" t="s">
        <v>2053</v>
      </c>
      <c r="F117" s="11" t="s">
        <v>338</v>
      </c>
      <c r="G117" s="11" t="s">
        <v>320</v>
      </c>
      <c r="H117" s="11">
        <v>4</v>
      </c>
      <c r="I117" s="11">
        <v>12</v>
      </c>
    </row>
    <row r="118" s="1" customFormat="1" ht="24" customHeight="1" spans="1:9">
      <c r="A118" s="11" t="s">
        <v>1609</v>
      </c>
      <c r="B118" s="12" t="s">
        <v>1646</v>
      </c>
      <c r="C118" s="12" t="s">
        <v>1647</v>
      </c>
      <c r="D118" s="12" t="s">
        <v>2054</v>
      </c>
      <c r="E118" s="12" t="s">
        <v>2055</v>
      </c>
      <c r="F118" s="11" t="s">
        <v>338</v>
      </c>
      <c r="G118" s="11" t="s">
        <v>320</v>
      </c>
      <c r="H118" s="11">
        <v>5</v>
      </c>
      <c r="I118" s="11">
        <v>0</v>
      </c>
    </row>
    <row r="119" s="1" customFormat="1" ht="24" customHeight="1" spans="1:9">
      <c r="A119" s="11" t="s">
        <v>1609</v>
      </c>
      <c r="B119" s="12" t="s">
        <v>2056</v>
      </c>
      <c r="C119" s="12" t="s">
        <v>2057</v>
      </c>
      <c r="D119" s="12" t="s">
        <v>2058</v>
      </c>
      <c r="E119" s="12" t="s">
        <v>2059</v>
      </c>
      <c r="F119" s="11" t="s">
        <v>338</v>
      </c>
      <c r="G119" s="11" t="s">
        <v>320</v>
      </c>
      <c r="H119" s="11">
        <v>5</v>
      </c>
      <c r="I119" s="11">
        <v>0</v>
      </c>
    </row>
    <row r="120" s="1" customFormat="1" ht="24" customHeight="1" spans="1:9">
      <c r="A120" s="11" t="s">
        <v>1609</v>
      </c>
      <c r="B120" s="12" t="s">
        <v>2060</v>
      </c>
      <c r="C120" s="12" t="s">
        <v>2061</v>
      </c>
      <c r="D120" s="12" t="s">
        <v>2062</v>
      </c>
      <c r="E120" s="12" t="s">
        <v>2063</v>
      </c>
      <c r="F120" s="11" t="s">
        <v>338</v>
      </c>
      <c r="G120" s="11" t="s">
        <v>320</v>
      </c>
      <c r="H120" s="11">
        <v>5</v>
      </c>
      <c r="I120" s="11">
        <v>4</v>
      </c>
    </row>
    <row r="121" s="1" customFormat="1" ht="24" customHeight="1" spans="1:9">
      <c r="A121" s="11" t="s">
        <v>1609</v>
      </c>
      <c r="B121" s="12" t="s">
        <v>2064</v>
      </c>
      <c r="C121" s="12" t="s">
        <v>2065</v>
      </c>
      <c r="D121" s="12" t="s">
        <v>2066</v>
      </c>
      <c r="E121" s="12" t="s">
        <v>2067</v>
      </c>
      <c r="F121" s="11" t="s">
        <v>338</v>
      </c>
      <c r="G121" s="11" t="s">
        <v>320</v>
      </c>
      <c r="H121" s="11">
        <v>5</v>
      </c>
      <c r="I121" s="11">
        <v>1</v>
      </c>
    </row>
    <row r="122" s="1" customFormat="1" ht="24" customHeight="1" spans="1:9">
      <c r="A122" s="11" t="s">
        <v>1609</v>
      </c>
      <c r="B122" s="12" t="s">
        <v>2068</v>
      </c>
      <c r="C122" s="12" t="s">
        <v>2069</v>
      </c>
      <c r="D122" s="12" t="s">
        <v>2070</v>
      </c>
      <c r="E122" s="12" t="s">
        <v>2071</v>
      </c>
      <c r="F122" s="11" t="s">
        <v>338</v>
      </c>
      <c r="G122" s="11" t="s">
        <v>320</v>
      </c>
      <c r="H122" s="11">
        <v>3</v>
      </c>
      <c r="I122" s="11">
        <v>0</v>
      </c>
    </row>
    <row r="123" s="1" customFormat="1" ht="24" customHeight="1" spans="1:9">
      <c r="A123" s="11" t="s">
        <v>1609</v>
      </c>
      <c r="B123" s="12" t="s">
        <v>2072</v>
      </c>
      <c r="C123" s="12" t="s">
        <v>2073</v>
      </c>
      <c r="D123" s="12" t="s">
        <v>2074</v>
      </c>
      <c r="E123" s="12" t="s">
        <v>2075</v>
      </c>
      <c r="F123" s="11" t="s">
        <v>338</v>
      </c>
      <c r="G123" s="11" t="s">
        <v>320</v>
      </c>
      <c r="H123" s="11">
        <v>1</v>
      </c>
      <c r="I123" s="11">
        <v>4</v>
      </c>
    </row>
    <row r="124" s="1" customFormat="1" ht="24" customHeight="1" spans="1:9">
      <c r="A124" s="11" t="s">
        <v>1609</v>
      </c>
      <c r="B124" s="12" t="s">
        <v>2076</v>
      </c>
      <c r="C124" s="12" t="s">
        <v>2077</v>
      </c>
      <c r="D124" s="12" t="s">
        <v>2078</v>
      </c>
      <c r="E124" s="12" t="s">
        <v>2079</v>
      </c>
      <c r="F124" s="11" t="s">
        <v>338</v>
      </c>
      <c r="G124" s="11" t="s">
        <v>320</v>
      </c>
      <c r="H124" s="11">
        <v>4</v>
      </c>
      <c r="I124" s="11">
        <v>2</v>
      </c>
    </row>
    <row r="125" s="1" customFormat="1" ht="24" customHeight="1" spans="1:9">
      <c r="A125" s="11" t="s">
        <v>1609</v>
      </c>
      <c r="B125" s="12" t="s">
        <v>2080</v>
      </c>
      <c r="C125" s="12" t="s">
        <v>2081</v>
      </c>
      <c r="D125" s="12" t="s">
        <v>2082</v>
      </c>
      <c r="E125" s="12" t="s">
        <v>2083</v>
      </c>
      <c r="F125" s="11" t="s">
        <v>338</v>
      </c>
      <c r="G125" s="11" t="s">
        <v>320</v>
      </c>
      <c r="H125" s="11">
        <v>5</v>
      </c>
      <c r="I125" s="11">
        <v>8</v>
      </c>
    </row>
    <row r="126" s="1" customFormat="1" ht="24" customHeight="1" spans="1:9">
      <c r="A126" s="11" t="s">
        <v>1609</v>
      </c>
      <c r="B126" s="12" t="s">
        <v>2084</v>
      </c>
      <c r="C126" s="12" t="s">
        <v>2085</v>
      </c>
      <c r="D126" s="12" t="s">
        <v>2086</v>
      </c>
      <c r="E126" s="12" t="s">
        <v>2087</v>
      </c>
      <c r="F126" s="11" t="s">
        <v>338</v>
      </c>
      <c r="G126" s="11" t="s">
        <v>320</v>
      </c>
      <c r="H126" s="11">
        <v>5</v>
      </c>
      <c r="I126" s="11">
        <v>0</v>
      </c>
    </row>
    <row r="127" s="1" customFormat="1" ht="24" customHeight="1" spans="1:9">
      <c r="A127" s="11" t="s">
        <v>1609</v>
      </c>
      <c r="B127" s="12" t="s">
        <v>2088</v>
      </c>
      <c r="C127" s="12" t="s">
        <v>2089</v>
      </c>
      <c r="D127" s="12" t="s">
        <v>2090</v>
      </c>
      <c r="E127" s="12" t="s">
        <v>2091</v>
      </c>
      <c r="F127" s="11" t="s">
        <v>338</v>
      </c>
      <c r="G127" s="11" t="s">
        <v>320</v>
      </c>
      <c r="H127" s="11">
        <v>5</v>
      </c>
      <c r="I127" s="11">
        <v>7</v>
      </c>
    </row>
    <row r="128" s="1" customFormat="1" ht="24" customHeight="1" spans="1:9">
      <c r="A128" s="11" t="s">
        <v>1609</v>
      </c>
      <c r="B128" s="12" t="s">
        <v>2092</v>
      </c>
      <c r="C128" s="12" t="s">
        <v>2093</v>
      </c>
      <c r="D128" s="12" t="s">
        <v>2094</v>
      </c>
      <c r="E128" s="12" t="s">
        <v>2095</v>
      </c>
      <c r="F128" s="11" t="s">
        <v>338</v>
      </c>
      <c r="G128" s="11" t="s">
        <v>320</v>
      </c>
      <c r="H128" s="11">
        <v>5</v>
      </c>
      <c r="I128" s="11">
        <v>8</v>
      </c>
    </row>
    <row r="129" s="1" customFormat="1" ht="24" customHeight="1" spans="1:9">
      <c r="A129" s="11" t="s">
        <v>1609</v>
      </c>
      <c r="B129" s="12" t="s">
        <v>2096</v>
      </c>
      <c r="C129" s="12" t="s">
        <v>2097</v>
      </c>
      <c r="D129" s="12" t="s">
        <v>2098</v>
      </c>
      <c r="E129" s="12" t="s">
        <v>2099</v>
      </c>
      <c r="F129" s="11" t="s">
        <v>338</v>
      </c>
      <c r="G129" s="11" t="s">
        <v>320</v>
      </c>
      <c r="H129" s="11">
        <v>5</v>
      </c>
      <c r="I129" s="11">
        <v>0</v>
      </c>
    </row>
    <row r="130" s="1" customFormat="1" ht="24" customHeight="1" spans="1:9">
      <c r="A130" s="11" t="s">
        <v>1609</v>
      </c>
      <c r="B130" s="12" t="s">
        <v>2100</v>
      </c>
      <c r="C130" s="12" t="s">
        <v>2101</v>
      </c>
      <c r="D130" s="12" t="s">
        <v>2102</v>
      </c>
      <c r="E130" s="12" t="s">
        <v>2103</v>
      </c>
      <c r="F130" s="11" t="s">
        <v>338</v>
      </c>
      <c r="G130" s="11" t="s">
        <v>320</v>
      </c>
      <c r="H130" s="11">
        <v>1</v>
      </c>
      <c r="I130" s="11">
        <v>5</v>
      </c>
    </row>
    <row r="131" s="1" customFormat="1" ht="24" customHeight="1" spans="1:9">
      <c r="A131" s="11" t="s">
        <v>1609</v>
      </c>
      <c r="B131" s="12" t="s">
        <v>2104</v>
      </c>
      <c r="C131" s="12" t="s">
        <v>2105</v>
      </c>
      <c r="D131" s="12" t="s">
        <v>2106</v>
      </c>
      <c r="E131" s="12" t="s">
        <v>2107</v>
      </c>
      <c r="F131" s="11" t="s">
        <v>338</v>
      </c>
      <c r="G131" s="11" t="s">
        <v>320</v>
      </c>
      <c r="H131" s="11">
        <v>5</v>
      </c>
      <c r="I131" s="11">
        <v>1</v>
      </c>
    </row>
    <row r="132" s="1" customFormat="1" ht="24" customHeight="1" spans="1:9">
      <c r="A132" s="11" t="s">
        <v>1609</v>
      </c>
      <c r="B132" s="12" t="s">
        <v>2108</v>
      </c>
      <c r="C132" s="12" t="s">
        <v>2109</v>
      </c>
      <c r="D132" s="12" t="s">
        <v>2110</v>
      </c>
      <c r="E132" s="12" t="s">
        <v>2111</v>
      </c>
      <c r="F132" s="11" t="s">
        <v>338</v>
      </c>
      <c r="G132" s="11" t="s">
        <v>320</v>
      </c>
      <c r="H132" s="11">
        <v>2</v>
      </c>
      <c r="I132" s="11">
        <v>0</v>
      </c>
    </row>
    <row r="133" s="1" customFormat="1" ht="24" customHeight="1" spans="1:9">
      <c r="A133" s="11" t="s">
        <v>1609</v>
      </c>
      <c r="B133" s="12" t="s">
        <v>2112</v>
      </c>
      <c r="C133" s="12" t="s">
        <v>2113</v>
      </c>
      <c r="D133" s="12" t="s">
        <v>2114</v>
      </c>
      <c r="E133" s="12" t="s">
        <v>2115</v>
      </c>
      <c r="F133" s="11" t="s">
        <v>338</v>
      </c>
      <c r="G133" s="11" t="s">
        <v>320</v>
      </c>
      <c r="H133" s="11">
        <v>4</v>
      </c>
      <c r="I133" s="11">
        <v>0</v>
      </c>
    </row>
    <row r="134" s="1" customFormat="1" ht="24" customHeight="1" spans="1:9">
      <c r="A134" s="11" t="s">
        <v>1609</v>
      </c>
      <c r="B134" s="12" t="s">
        <v>2116</v>
      </c>
      <c r="C134" s="12" t="s">
        <v>2117</v>
      </c>
      <c r="D134" s="12" t="s">
        <v>2118</v>
      </c>
      <c r="E134" s="12" t="s">
        <v>2119</v>
      </c>
      <c r="F134" s="11" t="s">
        <v>338</v>
      </c>
      <c r="G134" s="11" t="s">
        <v>320</v>
      </c>
      <c r="H134" s="11">
        <v>5</v>
      </c>
      <c r="I134" s="11">
        <v>1</v>
      </c>
    </row>
    <row r="135" s="1" customFormat="1" ht="24" customHeight="1" spans="1:9">
      <c r="A135" s="11" t="s">
        <v>1609</v>
      </c>
      <c r="B135" s="12" t="s">
        <v>1710</v>
      </c>
      <c r="C135" s="12" t="s">
        <v>1711</v>
      </c>
      <c r="D135" s="12" t="s">
        <v>2120</v>
      </c>
      <c r="E135" s="12" t="s">
        <v>2121</v>
      </c>
      <c r="F135" s="11" t="s">
        <v>338</v>
      </c>
      <c r="G135" s="11" t="s">
        <v>320</v>
      </c>
      <c r="H135" s="11">
        <v>5</v>
      </c>
      <c r="I135" s="11">
        <v>0</v>
      </c>
    </row>
    <row r="136" s="1" customFormat="1" ht="24" customHeight="1" spans="1:9">
      <c r="A136" s="11" t="s">
        <v>1609</v>
      </c>
      <c r="B136" s="12" t="s">
        <v>2122</v>
      </c>
      <c r="C136" s="12" t="s">
        <v>2123</v>
      </c>
      <c r="D136" s="12" t="s">
        <v>2124</v>
      </c>
      <c r="E136" s="12" t="s">
        <v>2125</v>
      </c>
      <c r="F136" s="11" t="s">
        <v>338</v>
      </c>
      <c r="G136" s="11" t="s">
        <v>320</v>
      </c>
      <c r="H136" s="11">
        <v>3</v>
      </c>
      <c r="I136" s="11">
        <v>1</v>
      </c>
    </row>
    <row r="137" s="1" customFormat="1" ht="24" customHeight="1" spans="1:9">
      <c r="A137" s="11" t="s">
        <v>1609</v>
      </c>
      <c r="B137" s="12" t="s">
        <v>2126</v>
      </c>
      <c r="C137" s="12" t="s">
        <v>2127</v>
      </c>
      <c r="D137" s="12" t="s">
        <v>2128</v>
      </c>
      <c r="E137" s="12" t="s">
        <v>2129</v>
      </c>
      <c r="F137" s="11" t="s">
        <v>338</v>
      </c>
      <c r="G137" s="11" t="s">
        <v>320</v>
      </c>
      <c r="H137" s="11">
        <v>3</v>
      </c>
      <c r="I137" s="11">
        <v>0</v>
      </c>
    </row>
    <row r="138" s="1" customFormat="1" ht="24" customHeight="1" spans="1:9">
      <c r="A138" s="11" t="s">
        <v>1609</v>
      </c>
      <c r="B138" s="12" t="s">
        <v>2130</v>
      </c>
      <c r="C138" s="12" t="s">
        <v>2131</v>
      </c>
      <c r="D138" s="12" t="s">
        <v>2132</v>
      </c>
      <c r="E138" s="12" t="s">
        <v>2133</v>
      </c>
      <c r="F138" s="11" t="s">
        <v>338</v>
      </c>
      <c r="G138" s="11" t="s">
        <v>320</v>
      </c>
      <c r="H138" s="11">
        <v>1</v>
      </c>
      <c r="I138" s="11">
        <v>4</v>
      </c>
    </row>
    <row r="139" s="1" customFormat="1" ht="24" customHeight="1" spans="1:9">
      <c r="A139" s="11" t="s">
        <v>1609</v>
      </c>
      <c r="B139" s="12" t="s">
        <v>2134</v>
      </c>
      <c r="C139" s="12" t="s">
        <v>1750</v>
      </c>
      <c r="D139" s="12" t="s">
        <v>2135</v>
      </c>
      <c r="E139" s="12" t="s">
        <v>2136</v>
      </c>
      <c r="F139" s="11" t="s">
        <v>338</v>
      </c>
      <c r="G139" s="11" t="s">
        <v>320</v>
      </c>
      <c r="H139" s="11">
        <v>5</v>
      </c>
      <c r="I139" s="11">
        <v>0</v>
      </c>
    </row>
    <row r="140" s="1" customFormat="1" ht="24" customHeight="1" spans="1:9">
      <c r="A140" s="11" t="s">
        <v>1609</v>
      </c>
      <c r="B140" s="12" t="s">
        <v>2137</v>
      </c>
      <c r="C140" s="12" t="s">
        <v>2138</v>
      </c>
      <c r="D140" s="12" t="s">
        <v>2139</v>
      </c>
      <c r="E140" s="12" t="s">
        <v>2140</v>
      </c>
      <c r="F140" s="11" t="s">
        <v>320</v>
      </c>
      <c r="G140" s="11" t="s">
        <v>338</v>
      </c>
      <c r="H140" s="11">
        <v>5</v>
      </c>
      <c r="I140" s="11">
        <v>0</v>
      </c>
    </row>
    <row r="141" s="1" customFormat="1" ht="24" customHeight="1" spans="1:9">
      <c r="A141" s="11" t="s">
        <v>1609</v>
      </c>
      <c r="B141" s="12" t="s">
        <v>2141</v>
      </c>
      <c r="C141" s="12" t="s">
        <v>2142</v>
      </c>
      <c r="D141" s="12" t="s">
        <v>2143</v>
      </c>
      <c r="E141" s="12" t="s">
        <v>2144</v>
      </c>
      <c r="F141" s="11" t="s">
        <v>338</v>
      </c>
      <c r="G141" s="11" t="s">
        <v>320</v>
      </c>
      <c r="H141" s="11">
        <v>5</v>
      </c>
      <c r="I141" s="11">
        <v>33</v>
      </c>
    </row>
    <row r="142" s="1" customFormat="1" ht="24" customHeight="1" spans="1:9">
      <c r="A142" s="11" t="s">
        <v>1609</v>
      </c>
      <c r="B142" s="12" t="s">
        <v>2145</v>
      </c>
      <c r="C142" s="12" t="s">
        <v>2146</v>
      </c>
      <c r="D142" s="12" t="s">
        <v>2147</v>
      </c>
      <c r="E142" s="12" t="s">
        <v>2148</v>
      </c>
      <c r="F142" s="11" t="s">
        <v>338</v>
      </c>
      <c r="G142" s="11" t="s">
        <v>320</v>
      </c>
      <c r="H142" s="11">
        <v>3</v>
      </c>
      <c r="I142" s="11">
        <v>0</v>
      </c>
    </row>
    <row r="143" s="1" customFormat="1" ht="24" customHeight="1" spans="1:9">
      <c r="A143" s="11" t="s">
        <v>1609</v>
      </c>
      <c r="B143" s="12" t="s">
        <v>2149</v>
      </c>
      <c r="C143" s="12" t="s">
        <v>2150</v>
      </c>
      <c r="D143" s="12" t="s">
        <v>2151</v>
      </c>
      <c r="E143" s="12" t="s">
        <v>2152</v>
      </c>
      <c r="F143" s="11" t="s">
        <v>338</v>
      </c>
      <c r="G143" s="11" t="s">
        <v>320</v>
      </c>
      <c r="H143" s="11">
        <v>5</v>
      </c>
      <c r="I143" s="11">
        <v>4</v>
      </c>
    </row>
    <row r="144" s="1" customFormat="1" ht="24" customHeight="1" spans="1:9">
      <c r="A144" s="11" t="s">
        <v>1609</v>
      </c>
      <c r="B144" s="12" t="s">
        <v>2153</v>
      </c>
      <c r="C144" s="12" t="s">
        <v>2154</v>
      </c>
      <c r="D144" s="12" t="s">
        <v>2155</v>
      </c>
      <c r="E144" s="12" t="s">
        <v>2156</v>
      </c>
      <c r="F144" s="11" t="s">
        <v>338</v>
      </c>
      <c r="G144" s="11" t="s">
        <v>320</v>
      </c>
      <c r="H144" s="11">
        <v>5</v>
      </c>
      <c r="I144" s="11">
        <v>0</v>
      </c>
    </row>
    <row r="145" s="1" customFormat="1" ht="24" customHeight="1" spans="1:9">
      <c r="A145" s="11" t="s">
        <v>1609</v>
      </c>
      <c r="B145" s="12" t="s">
        <v>2157</v>
      </c>
      <c r="C145" s="12" t="s">
        <v>2158</v>
      </c>
      <c r="D145" s="12" t="s">
        <v>2159</v>
      </c>
      <c r="E145" s="12" t="s">
        <v>2160</v>
      </c>
      <c r="F145" s="11" t="s">
        <v>338</v>
      </c>
      <c r="G145" s="11" t="s">
        <v>320</v>
      </c>
      <c r="H145" s="11">
        <v>5</v>
      </c>
      <c r="I145" s="11">
        <v>0</v>
      </c>
    </row>
    <row r="146" s="1" customFormat="1" ht="24" customHeight="1" spans="1:9">
      <c r="A146" s="11" t="s">
        <v>1609</v>
      </c>
      <c r="B146" s="12" t="s">
        <v>2161</v>
      </c>
      <c r="C146" s="12" t="s">
        <v>2162</v>
      </c>
      <c r="D146" s="12" t="s">
        <v>2163</v>
      </c>
      <c r="E146" s="12" t="s">
        <v>2164</v>
      </c>
      <c r="F146" s="11" t="s">
        <v>320</v>
      </c>
      <c r="G146" s="11" t="s">
        <v>338</v>
      </c>
      <c r="H146" s="11">
        <v>5</v>
      </c>
      <c r="I146" s="11">
        <v>2</v>
      </c>
    </row>
    <row r="147" s="1" customFormat="1" ht="24" customHeight="1" spans="1:9">
      <c r="A147" s="11" t="s">
        <v>1609</v>
      </c>
      <c r="B147" s="12" t="s">
        <v>2165</v>
      </c>
      <c r="C147" s="12" t="s">
        <v>2166</v>
      </c>
      <c r="D147" s="12" t="s">
        <v>2167</v>
      </c>
      <c r="E147" s="12" t="s">
        <v>2168</v>
      </c>
      <c r="F147" s="11" t="s">
        <v>320</v>
      </c>
      <c r="G147" s="11" t="s">
        <v>338</v>
      </c>
      <c r="H147" s="11">
        <v>3</v>
      </c>
      <c r="I147" s="11">
        <v>0</v>
      </c>
    </row>
    <row r="148" s="1" customFormat="1" ht="24" customHeight="1" spans="1:9">
      <c r="A148" s="11" t="s">
        <v>1609</v>
      </c>
      <c r="B148" s="12" t="s">
        <v>2169</v>
      </c>
      <c r="C148" s="12" t="s">
        <v>2170</v>
      </c>
      <c r="D148" s="12" t="s">
        <v>2171</v>
      </c>
      <c r="E148" s="12" t="s">
        <v>2172</v>
      </c>
      <c r="F148" s="11" t="s">
        <v>320</v>
      </c>
      <c r="G148" s="11" t="s">
        <v>338</v>
      </c>
      <c r="H148" s="11">
        <v>4</v>
      </c>
      <c r="I148" s="11">
        <v>1</v>
      </c>
    </row>
    <row r="149" s="1" customFormat="1" ht="24" customHeight="1" spans="1:9">
      <c r="A149" s="11" t="s">
        <v>1609</v>
      </c>
      <c r="B149" s="12" t="s">
        <v>2173</v>
      </c>
      <c r="C149" s="12" t="s">
        <v>2174</v>
      </c>
      <c r="D149" s="12" t="s">
        <v>2175</v>
      </c>
      <c r="E149" s="12" t="s">
        <v>2176</v>
      </c>
      <c r="F149" s="11" t="s">
        <v>320</v>
      </c>
      <c r="G149" s="11" t="s">
        <v>338</v>
      </c>
      <c r="H149" s="11">
        <v>5</v>
      </c>
      <c r="I149" s="11">
        <v>1</v>
      </c>
    </row>
    <row r="150" s="1" customFormat="1" ht="24" customHeight="1" spans="1:9">
      <c r="A150" s="11" t="s">
        <v>1609</v>
      </c>
      <c r="B150" s="12" t="s">
        <v>2177</v>
      </c>
      <c r="C150" s="12" t="s">
        <v>2178</v>
      </c>
      <c r="D150" s="12" t="s">
        <v>2179</v>
      </c>
      <c r="E150" s="12" t="s">
        <v>2180</v>
      </c>
      <c r="F150" s="11" t="s">
        <v>338</v>
      </c>
      <c r="G150" s="11" t="s">
        <v>320</v>
      </c>
      <c r="H150" s="11">
        <v>2</v>
      </c>
      <c r="I150" s="11">
        <v>0</v>
      </c>
    </row>
    <row r="151" s="1" customFormat="1" ht="24" customHeight="1" spans="1:9">
      <c r="A151" s="11" t="s">
        <v>1609</v>
      </c>
      <c r="B151" s="12" t="s">
        <v>2181</v>
      </c>
      <c r="C151" s="12" t="s">
        <v>2182</v>
      </c>
      <c r="D151" s="12" t="s">
        <v>2183</v>
      </c>
      <c r="E151" s="12" t="s">
        <v>2184</v>
      </c>
      <c r="F151" s="11" t="s">
        <v>338</v>
      </c>
      <c r="G151" s="11" t="s">
        <v>320</v>
      </c>
      <c r="H151" s="11">
        <v>5</v>
      </c>
      <c r="I151" s="11">
        <v>7</v>
      </c>
    </row>
    <row r="152" s="1" customFormat="1" ht="24" customHeight="1" spans="1:9">
      <c r="A152" s="11" t="s">
        <v>1609</v>
      </c>
      <c r="B152" s="12" t="s">
        <v>2185</v>
      </c>
      <c r="C152" s="12" t="s">
        <v>2186</v>
      </c>
      <c r="D152" s="12" t="s">
        <v>2187</v>
      </c>
      <c r="E152" s="12" t="s">
        <v>2188</v>
      </c>
      <c r="F152" s="11" t="s">
        <v>320</v>
      </c>
      <c r="G152" s="11" t="s">
        <v>338</v>
      </c>
      <c r="H152" s="11">
        <v>4</v>
      </c>
      <c r="I152" s="11">
        <v>2</v>
      </c>
    </row>
    <row r="153" s="1" customFormat="1" ht="24" customHeight="1" spans="1:9">
      <c r="A153" s="11" t="s">
        <v>1609</v>
      </c>
      <c r="B153" s="12" t="s">
        <v>2189</v>
      </c>
      <c r="C153" s="12" t="s">
        <v>2190</v>
      </c>
      <c r="D153" s="12" t="s">
        <v>2191</v>
      </c>
      <c r="E153" s="12" t="s">
        <v>2192</v>
      </c>
      <c r="F153" s="11" t="s">
        <v>338</v>
      </c>
      <c r="G153" s="11" t="s">
        <v>320</v>
      </c>
      <c r="H153" s="11">
        <v>4</v>
      </c>
      <c r="I153" s="11">
        <v>7</v>
      </c>
    </row>
    <row r="154" s="1" customFormat="1" ht="24" customHeight="1" spans="1:9">
      <c r="A154" s="11" t="s">
        <v>1609</v>
      </c>
      <c r="B154" s="12" t="s">
        <v>2193</v>
      </c>
      <c r="C154" s="12" t="s">
        <v>2194</v>
      </c>
      <c r="D154" s="12" t="s">
        <v>2195</v>
      </c>
      <c r="E154" s="12" t="s">
        <v>2196</v>
      </c>
      <c r="F154" s="11" t="s">
        <v>320</v>
      </c>
      <c r="G154" s="11" t="s">
        <v>338</v>
      </c>
      <c r="H154" s="11">
        <v>5</v>
      </c>
      <c r="I154" s="11">
        <v>5</v>
      </c>
    </row>
    <row r="155" s="1" customFormat="1" ht="24" customHeight="1" spans="1:9">
      <c r="A155" s="11" t="s">
        <v>1609</v>
      </c>
      <c r="B155" s="12" t="s">
        <v>2197</v>
      </c>
      <c r="C155" s="12" t="s">
        <v>2198</v>
      </c>
      <c r="D155" s="12" t="s">
        <v>2199</v>
      </c>
      <c r="E155" s="12" t="s">
        <v>2200</v>
      </c>
      <c r="F155" s="11" t="s">
        <v>320</v>
      </c>
      <c r="G155" s="11" t="s">
        <v>338</v>
      </c>
      <c r="H155" s="11">
        <v>5</v>
      </c>
      <c r="I155" s="11">
        <v>3</v>
      </c>
    </row>
    <row r="156" s="1" customFormat="1" ht="24" customHeight="1" spans="1:9">
      <c r="A156" s="11" t="s">
        <v>1609</v>
      </c>
      <c r="B156" s="12" t="s">
        <v>2201</v>
      </c>
      <c r="C156" s="12" t="s">
        <v>2202</v>
      </c>
      <c r="D156" s="12" t="s">
        <v>2203</v>
      </c>
      <c r="E156" s="12" t="s">
        <v>2204</v>
      </c>
      <c r="F156" s="11" t="s">
        <v>338</v>
      </c>
      <c r="G156" s="11" t="s">
        <v>320</v>
      </c>
      <c r="H156" s="11">
        <v>4</v>
      </c>
      <c r="I156" s="11">
        <v>0</v>
      </c>
    </row>
    <row r="157" s="1" customFormat="1" spans="1:9">
      <c r="A157" s="11" t="s">
        <v>2205</v>
      </c>
      <c r="B157" s="12" t="s">
        <v>1953</v>
      </c>
      <c r="C157" s="12" t="s">
        <v>1798</v>
      </c>
      <c r="D157" s="12" t="s">
        <v>2206</v>
      </c>
      <c r="E157" s="12" t="s">
        <v>2207</v>
      </c>
      <c r="F157" s="11" t="s">
        <v>338</v>
      </c>
      <c r="G157" s="11" t="s">
        <v>320</v>
      </c>
      <c r="H157" s="11">
        <v>5</v>
      </c>
      <c r="I157" s="11">
        <v>0</v>
      </c>
    </row>
    <row r="158" s="1" customFormat="1" spans="1:9">
      <c r="A158" s="11" t="s">
        <v>2205</v>
      </c>
      <c r="B158" s="12" t="s">
        <v>2208</v>
      </c>
      <c r="C158" s="12" t="s">
        <v>2209</v>
      </c>
      <c r="D158" s="12" t="s">
        <v>320</v>
      </c>
      <c r="E158" s="12" t="s">
        <v>320</v>
      </c>
      <c r="F158" s="11" t="s">
        <v>338</v>
      </c>
      <c r="G158" s="11" t="s">
        <v>320</v>
      </c>
      <c r="H158" s="11">
        <v>5</v>
      </c>
      <c r="I158" s="11">
        <v>0</v>
      </c>
    </row>
    <row r="159" s="1" customFormat="1" spans="1:9">
      <c r="A159" s="11" t="s">
        <v>2205</v>
      </c>
      <c r="B159" s="12" t="s">
        <v>1829</v>
      </c>
      <c r="C159" s="12" t="s">
        <v>49</v>
      </c>
      <c r="D159" s="12" t="s">
        <v>2210</v>
      </c>
      <c r="E159" s="12" t="s">
        <v>2211</v>
      </c>
      <c r="F159" s="11" t="s">
        <v>320</v>
      </c>
      <c r="G159" s="11" t="s">
        <v>320</v>
      </c>
      <c r="H159" s="11">
        <v>5</v>
      </c>
      <c r="I159" s="11">
        <v>0</v>
      </c>
    </row>
    <row r="160" s="1" customFormat="1" spans="1:9">
      <c r="A160" s="11" t="s">
        <v>2205</v>
      </c>
      <c r="B160" s="12" t="s">
        <v>2212</v>
      </c>
      <c r="C160" s="12" t="s">
        <v>2212</v>
      </c>
      <c r="D160" s="12" t="s">
        <v>2213</v>
      </c>
      <c r="E160" s="12" t="s">
        <v>2214</v>
      </c>
      <c r="F160" s="11" t="s">
        <v>338</v>
      </c>
      <c r="G160" s="11" t="s">
        <v>320</v>
      </c>
      <c r="H160" s="11">
        <v>5</v>
      </c>
      <c r="I160" s="11">
        <v>0</v>
      </c>
    </row>
    <row r="161" s="1" customFormat="1" spans="1:9">
      <c r="A161" s="11" t="s">
        <v>2205</v>
      </c>
      <c r="B161" s="12" t="s">
        <v>2215</v>
      </c>
      <c r="C161" s="12" t="s">
        <v>2216</v>
      </c>
      <c r="D161" s="12" t="s">
        <v>2217</v>
      </c>
      <c r="E161" s="12" t="s">
        <v>2218</v>
      </c>
      <c r="F161" s="11" t="s">
        <v>338</v>
      </c>
      <c r="G161" s="11" t="s">
        <v>320</v>
      </c>
      <c r="H161" s="11">
        <v>4</v>
      </c>
      <c r="I161" s="11">
        <v>0</v>
      </c>
    </row>
    <row r="162" s="1" customFormat="1" spans="1:9">
      <c r="A162" s="11" t="s">
        <v>2205</v>
      </c>
      <c r="B162" s="12" t="s">
        <v>2219</v>
      </c>
      <c r="C162" s="12" t="s">
        <v>2220</v>
      </c>
      <c r="D162" s="12" t="s">
        <v>2221</v>
      </c>
      <c r="E162" s="12" t="s">
        <v>2222</v>
      </c>
      <c r="F162" s="11" t="s">
        <v>338</v>
      </c>
      <c r="G162" s="11" t="s">
        <v>320</v>
      </c>
      <c r="H162" s="11">
        <v>5</v>
      </c>
      <c r="I162" s="11">
        <v>0</v>
      </c>
    </row>
    <row r="163" s="1" customFormat="1" spans="1:9">
      <c r="A163" s="11" t="s">
        <v>2205</v>
      </c>
      <c r="B163" s="12" t="s">
        <v>2223</v>
      </c>
      <c r="C163" s="12" t="s">
        <v>2224</v>
      </c>
      <c r="D163" s="12" t="s">
        <v>2225</v>
      </c>
      <c r="E163" s="12" t="s">
        <v>2226</v>
      </c>
      <c r="F163" s="11" t="s">
        <v>338</v>
      </c>
      <c r="G163" s="11" t="s">
        <v>320</v>
      </c>
      <c r="H163" s="11">
        <v>4</v>
      </c>
      <c r="I163" s="11">
        <v>0</v>
      </c>
    </row>
    <row r="164" s="1" customFormat="1" spans="1:9">
      <c r="A164" s="11" t="s">
        <v>2205</v>
      </c>
      <c r="B164" s="12" t="s">
        <v>2227</v>
      </c>
      <c r="C164" s="12" t="s">
        <v>2228</v>
      </c>
      <c r="D164" s="12" t="s">
        <v>2229</v>
      </c>
      <c r="E164" s="12" t="s">
        <v>2230</v>
      </c>
      <c r="F164" s="11" t="s">
        <v>338</v>
      </c>
      <c r="G164" s="11" t="s">
        <v>320</v>
      </c>
      <c r="H164" s="11">
        <v>4</v>
      </c>
      <c r="I164" s="11">
        <v>0</v>
      </c>
    </row>
    <row r="165" s="1" customFormat="1" spans="1:9">
      <c r="A165" s="11" t="s">
        <v>2205</v>
      </c>
      <c r="B165" s="12" t="s">
        <v>2231</v>
      </c>
      <c r="C165" s="12" t="s">
        <v>2232</v>
      </c>
      <c r="D165" s="12" t="s">
        <v>2233</v>
      </c>
      <c r="E165" s="12" t="s">
        <v>2234</v>
      </c>
      <c r="F165" s="11" t="s">
        <v>338</v>
      </c>
      <c r="G165" s="11" t="s">
        <v>320</v>
      </c>
      <c r="H165" s="11">
        <v>5</v>
      </c>
      <c r="I165" s="11">
        <v>1</v>
      </c>
    </row>
    <row r="166" s="1" customFormat="1" spans="1:9">
      <c r="A166" s="11" t="s">
        <v>2205</v>
      </c>
      <c r="B166" s="12" t="s">
        <v>2235</v>
      </c>
      <c r="C166" s="12" t="s">
        <v>2236</v>
      </c>
      <c r="D166" s="12" t="s">
        <v>2237</v>
      </c>
      <c r="E166" s="12" t="s">
        <v>2238</v>
      </c>
      <c r="F166" s="11" t="s">
        <v>338</v>
      </c>
      <c r="G166" s="11" t="s">
        <v>320</v>
      </c>
      <c r="H166" s="11">
        <v>4</v>
      </c>
      <c r="I166" s="11">
        <v>0</v>
      </c>
    </row>
    <row r="167" s="1" customFormat="1" spans="1:9">
      <c r="A167" s="11" t="s">
        <v>2205</v>
      </c>
      <c r="B167" s="12" t="s">
        <v>2239</v>
      </c>
      <c r="C167" s="12" t="s">
        <v>2240</v>
      </c>
      <c r="D167" s="12" t="s">
        <v>2241</v>
      </c>
      <c r="E167" s="12" t="s">
        <v>2242</v>
      </c>
      <c r="F167" s="11" t="s">
        <v>338</v>
      </c>
      <c r="G167" s="11" t="s">
        <v>320</v>
      </c>
      <c r="H167" s="11">
        <v>5</v>
      </c>
      <c r="I167" s="11">
        <v>1</v>
      </c>
    </row>
    <row r="168" s="1" customFormat="1" spans="1:9">
      <c r="A168" s="11" t="s">
        <v>2205</v>
      </c>
      <c r="B168" s="12" t="s">
        <v>2243</v>
      </c>
      <c r="C168" s="12" t="s">
        <v>2244</v>
      </c>
      <c r="D168" s="12" t="s">
        <v>2245</v>
      </c>
      <c r="E168" s="12" t="s">
        <v>2246</v>
      </c>
      <c r="F168" s="11" t="s">
        <v>338</v>
      </c>
      <c r="G168" s="11" t="s">
        <v>320</v>
      </c>
      <c r="H168" s="11">
        <v>5</v>
      </c>
      <c r="I168" s="11">
        <v>0</v>
      </c>
    </row>
    <row r="169" s="1" customFormat="1" spans="1:9">
      <c r="A169" s="11" t="s">
        <v>2205</v>
      </c>
      <c r="B169" s="12" t="s">
        <v>2247</v>
      </c>
      <c r="C169" s="12" t="s">
        <v>2248</v>
      </c>
      <c r="D169" s="12" t="s">
        <v>2249</v>
      </c>
      <c r="E169" s="12" t="s">
        <v>2250</v>
      </c>
      <c r="F169" s="11" t="s">
        <v>338</v>
      </c>
      <c r="G169" s="11" t="s">
        <v>320</v>
      </c>
      <c r="H169" s="11">
        <v>5</v>
      </c>
      <c r="I169" s="11">
        <v>0</v>
      </c>
    </row>
    <row r="170" s="1" customFormat="1" spans="1:9">
      <c r="A170" s="11" t="s">
        <v>2205</v>
      </c>
      <c r="B170" s="12" t="s">
        <v>2251</v>
      </c>
      <c r="C170" s="12" t="s">
        <v>2252</v>
      </c>
      <c r="D170" s="12" t="s">
        <v>2253</v>
      </c>
      <c r="E170" s="12" t="s">
        <v>2254</v>
      </c>
      <c r="F170" s="11" t="s">
        <v>338</v>
      </c>
      <c r="G170" s="11" t="s">
        <v>320</v>
      </c>
      <c r="H170" s="11">
        <v>5</v>
      </c>
      <c r="I170" s="11">
        <v>0</v>
      </c>
    </row>
    <row r="171" s="1" customFormat="1" spans="1:9">
      <c r="A171" s="11" t="s">
        <v>2205</v>
      </c>
      <c r="B171" s="12" t="s">
        <v>2255</v>
      </c>
      <c r="C171" s="12" t="s">
        <v>2256</v>
      </c>
      <c r="D171" s="12" t="s">
        <v>2257</v>
      </c>
      <c r="E171" s="12" t="s">
        <v>2258</v>
      </c>
      <c r="F171" s="11" t="s">
        <v>338</v>
      </c>
      <c r="G171" s="11" t="s">
        <v>320</v>
      </c>
      <c r="H171" s="11">
        <v>5</v>
      </c>
      <c r="I171" s="11">
        <v>0</v>
      </c>
    </row>
    <row r="172" s="1" customFormat="1" spans="1:9">
      <c r="A172" s="11" t="s">
        <v>2205</v>
      </c>
      <c r="B172" s="12" t="s">
        <v>2259</v>
      </c>
      <c r="C172" s="12" t="s">
        <v>2260</v>
      </c>
      <c r="D172" s="12" t="s">
        <v>2261</v>
      </c>
      <c r="E172" s="12" t="s">
        <v>2262</v>
      </c>
      <c r="F172" s="11" t="s">
        <v>320</v>
      </c>
      <c r="G172" s="11" t="s">
        <v>320</v>
      </c>
      <c r="H172" s="11">
        <v>5</v>
      </c>
      <c r="I172" s="11">
        <v>0</v>
      </c>
    </row>
    <row r="173" s="1" customFormat="1" spans="1:9">
      <c r="A173" s="11" t="s">
        <v>2205</v>
      </c>
      <c r="B173" s="12" t="s">
        <v>2263</v>
      </c>
      <c r="C173" s="12" t="s">
        <v>2264</v>
      </c>
      <c r="D173" s="12" t="s">
        <v>2265</v>
      </c>
      <c r="E173" s="12" t="s">
        <v>2266</v>
      </c>
      <c r="F173" s="11" t="s">
        <v>338</v>
      </c>
      <c r="G173" s="11" t="s">
        <v>320</v>
      </c>
      <c r="H173" s="11">
        <v>5</v>
      </c>
      <c r="I173" s="11">
        <v>0</v>
      </c>
    </row>
    <row r="174" s="1" customFormat="1" spans="1:9">
      <c r="A174" s="11" t="s">
        <v>2205</v>
      </c>
      <c r="B174" s="12" t="s">
        <v>2267</v>
      </c>
      <c r="C174" s="12" t="s">
        <v>2268</v>
      </c>
      <c r="D174" s="12" t="s">
        <v>2269</v>
      </c>
      <c r="E174" s="12" t="s">
        <v>2270</v>
      </c>
      <c r="F174" s="11" t="s">
        <v>338</v>
      </c>
      <c r="G174" s="11" t="s">
        <v>320</v>
      </c>
      <c r="H174" s="11">
        <v>5</v>
      </c>
      <c r="I174" s="11">
        <v>2</v>
      </c>
    </row>
    <row r="175" s="1" customFormat="1" spans="1:9">
      <c r="A175" s="11" t="s">
        <v>2205</v>
      </c>
      <c r="B175" s="12" t="s">
        <v>2271</v>
      </c>
      <c r="C175" s="12" t="s">
        <v>1853</v>
      </c>
      <c r="D175" s="12" t="s">
        <v>2272</v>
      </c>
      <c r="E175" s="12" t="s">
        <v>2273</v>
      </c>
      <c r="F175" s="11" t="s">
        <v>338</v>
      </c>
      <c r="G175" s="11" t="s">
        <v>320</v>
      </c>
      <c r="H175" s="11">
        <v>5</v>
      </c>
      <c r="I175" s="11">
        <v>0</v>
      </c>
    </row>
    <row r="176" s="1" customFormat="1" spans="1:9">
      <c r="A176" s="11" t="s">
        <v>2205</v>
      </c>
      <c r="B176" s="12" t="s">
        <v>2274</v>
      </c>
      <c r="C176" s="12" t="s">
        <v>2275</v>
      </c>
      <c r="D176" s="12" t="s">
        <v>2276</v>
      </c>
      <c r="E176" s="12" t="s">
        <v>2277</v>
      </c>
      <c r="F176" s="11" t="s">
        <v>338</v>
      </c>
      <c r="G176" s="11" t="s">
        <v>320</v>
      </c>
      <c r="H176" s="11">
        <v>4</v>
      </c>
      <c r="I176" s="11">
        <v>0</v>
      </c>
    </row>
    <row r="177" s="1" customFormat="1" spans="1:9">
      <c r="A177" s="11" t="s">
        <v>2205</v>
      </c>
      <c r="B177" s="12" t="s">
        <v>2278</v>
      </c>
      <c r="C177" s="12" t="s">
        <v>2279</v>
      </c>
      <c r="D177" s="12" t="s">
        <v>2280</v>
      </c>
      <c r="E177" s="12" t="s">
        <v>2281</v>
      </c>
      <c r="F177" s="11" t="s">
        <v>338</v>
      </c>
      <c r="G177" s="11" t="s">
        <v>320</v>
      </c>
      <c r="H177" s="11">
        <v>5</v>
      </c>
      <c r="I177" s="11">
        <v>1</v>
      </c>
    </row>
    <row r="178" s="1" customFormat="1" spans="1:9">
      <c r="A178" s="11" t="s">
        <v>2205</v>
      </c>
      <c r="B178" s="12" t="s">
        <v>2282</v>
      </c>
      <c r="C178" s="12" t="s">
        <v>2283</v>
      </c>
      <c r="D178" s="12" t="s">
        <v>2284</v>
      </c>
      <c r="E178" s="12" t="s">
        <v>2285</v>
      </c>
      <c r="F178" s="11" t="s">
        <v>338</v>
      </c>
      <c r="G178" s="11" t="s">
        <v>320</v>
      </c>
      <c r="H178" s="11">
        <v>5</v>
      </c>
      <c r="I178" s="11">
        <v>1</v>
      </c>
    </row>
    <row r="179" s="1" customFormat="1" spans="1:9">
      <c r="A179" s="11" t="s">
        <v>2205</v>
      </c>
      <c r="B179" s="12" t="s">
        <v>2286</v>
      </c>
      <c r="C179" s="12" t="s">
        <v>2287</v>
      </c>
      <c r="D179" s="12" t="s">
        <v>2288</v>
      </c>
      <c r="E179" s="12" t="s">
        <v>2289</v>
      </c>
      <c r="F179" s="11" t="s">
        <v>338</v>
      </c>
      <c r="G179" s="11" t="s">
        <v>320</v>
      </c>
      <c r="H179" s="11">
        <v>5</v>
      </c>
      <c r="I179" s="11">
        <v>0</v>
      </c>
    </row>
    <row r="180" s="1" customFormat="1" spans="1:9">
      <c r="A180" s="11" t="s">
        <v>2205</v>
      </c>
      <c r="B180" s="12" t="s">
        <v>2290</v>
      </c>
      <c r="C180" s="12" t="s">
        <v>2291</v>
      </c>
      <c r="D180" s="12" t="s">
        <v>2292</v>
      </c>
      <c r="E180" s="12" t="s">
        <v>2293</v>
      </c>
      <c r="F180" s="11" t="s">
        <v>320</v>
      </c>
      <c r="G180" s="11" t="s">
        <v>320</v>
      </c>
      <c r="H180" s="11">
        <v>5</v>
      </c>
      <c r="I180" s="11">
        <v>0</v>
      </c>
    </row>
    <row r="181" s="1" customFormat="1" spans="1:9">
      <c r="A181" s="11" t="s">
        <v>2205</v>
      </c>
      <c r="B181" s="12" t="s">
        <v>2294</v>
      </c>
      <c r="C181" s="12" t="s">
        <v>2295</v>
      </c>
      <c r="D181" s="12" t="s">
        <v>2296</v>
      </c>
      <c r="E181" s="12" t="s">
        <v>2297</v>
      </c>
      <c r="F181" s="11" t="s">
        <v>338</v>
      </c>
      <c r="G181" s="11" t="s">
        <v>320</v>
      </c>
      <c r="H181" s="11">
        <v>5</v>
      </c>
      <c r="I181" s="11">
        <v>3</v>
      </c>
    </row>
    <row r="182" s="1" customFormat="1" spans="1:9">
      <c r="A182" s="11" t="s">
        <v>2205</v>
      </c>
      <c r="B182" s="12" t="s">
        <v>2298</v>
      </c>
      <c r="C182" s="12" t="s">
        <v>2299</v>
      </c>
      <c r="D182" s="12" t="s">
        <v>2300</v>
      </c>
      <c r="E182" s="12" t="s">
        <v>2301</v>
      </c>
      <c r="F182" s="11" t="s">
        <v>338</v>
      </c>
      <c r="G182" s="11" t="s">
        <v>320</v>
      </c>
      <c r="H182" s="11">
        <v>5</v>
      </c>
      <c r="I182" s="11">
        <v>0</v>
      </c>
    </row>
    <row r="183" s="1" customFormat="1" spans="1:9">
      <c r="A183" s="11" t="s">
        <v>2205</v>
      </c>
      <c r="B183" s="12" t="s">
        <v>2076</v>
      </c>
      <c r="C183" s="12" t="s">
        <v>2077</v>
      </c>
      <c r="D183" s="12" t="s">
        <v>2302</v>
      </c>
      <c r="E183" s="12" t="s">
        <v>2303</v>
      </c>
      <c r="F183" s="11" t="s">
        <v>338</v>
      </c>
      <c r="G183" s="11" t="s">
        <v>320</v>
      </c>
      <c r="H183" s="11">
        <v>5</v>
      </c>
      <c r="I183" s="11">
        <v>0</v>
      </c>
    </row>
    <row r="184" s="1" customFormat="1" spans="1:9">
      <c r="A184" s="11" t="s">
        <v>2205</v>
      </c>
      <c r="B184" s="12" t="s">
        <v>2304</v>
      </c>
      <c r="C184" s="12" t="s">
        <v>2305</v>
      </c>
      <c r="D184" s="12" t="s">
        <v>2306</v>
      </c>
      <c r="E184" s="12" t="s">
        <v>2307</v>
      </c>
      <c r="F184" s="11" t="s">
        <v>338</v>
      </c>
      <c r="G184" s="11" t="s">
        <v>320</v>
      </c>
      <c r="H184" s="11">
        <v>5</v>
      </c>
      <c r="I184" s="11">
        <v>1</v>
      </c>
    </row>
    <row r="185" s="1" customFormat="1" spans="1:9">
      <c r="A185" s="11" t="s">
        <v>2205</v>
      </c>
      <c r="B185" s="12" t="s">
        <v>2308</v>
      </c>
      <c r="C185" s="12" t="s">
        <v>2309</v>
      </c>
      <c r="D185" s="12" t="s">
        <v>2310</v>
      </c>
      <c r="E185" s="12" t="s">
        <v>2311</v>
      </c>
      <c r="F185" s="11" t="s">
        <v>338</v>
      </c>
      <c r="G185" s="11" t="s">
        <v>320</v>
      </c>
      <c r="H185" s="11">
        <v>5</v>
      </c>
      <c r="I185" s="11">
        <v>1</v>
      </c>
    </row>
    <row r="186" s="1" customFormat="1" spans="1:9">
      <c r="A186" s="11" t="s">
        <v>2205</v>
      </c>
      <c r="B186" s="12" t="s">
        <v>2312</v>
      </c>
      <c r="C186" s="12" t="s">
        <v>2313</v>
      </c>
      <c r="D186" s="12" t="s">
        <v>2314</v>
      </c>
      <c r="E186" s="12" t="s">
        <v>2315</v>
      </c>
      <c r="F186" s="11" t="s">
        <v>338</v>
      </c>
      <c r="G186" s="11" t="s">
        <v>320</v>
      </c>
      <c r="H186" s="11">
        <v>5</v>
      </c>
      <c r="I186" s="11">
        <v>0</v>
      </c>
    </row>
    <row r="187" s="1" customFormat="1" spans="1:9">
      <c r="A187" s="11" t="s">
        <v>2205</v>
      </c>
      <c r="B187" s="12" t="s">
        <v>2316</v>
      </c>
      <c r="C187" s="12" t="s">
        <v>2317</v>
      </c>
      <c r="D187" s="12" t="s">
        <v>2318</v>
      </c>
      <c r="E187" s="12" t="s">
        <v>2319</v>
      </c>
      <c r="F187" s="11" t="s">
        <v>338</v>
      </c>
      <c r="G187" s="11" t="s">
        <v>320</v>
      </c>
      <c r="H187" s="11">
        <v>4</v>
      </c>
      <c r="I187" s="11">
        <v>1</v>
      </c>
    </row>
    <row r="188" s="1" customFormat="1" spans="1:9">
      <c r="A188" s="11" t="s">
        <v>2205</v>
      </c>
      <c r="B188" s="12" t="s">
        <v>2320</v>
      </c>
      <c r="C188" s="12" t="s">
        <v>2321</v>
      </c>
      <c r="D188" s="12" t="s">
        <v>2322</v>
      </c>
      <c r="E188" s="12" t="s">
        <v>2323</v>
      </c>
      <c r="F188" s="11" t="s">
        <v>338</v>
      </c>
      <c r="G188" s="11" t="s">
        <v>320</v>
      </c>
      <c r="H188" s="11">
        <v>5</v>
      </c>
      <c r="I188" s="11">
        <v>0</v>
      </c>
    </row>
    <row r="189" s="1" customFormat="1" spans="1:9">
      <c r="A189" s="11" t="s">
        <v>2205</v>
      </c>
      <c r="B189" s="12" t="s">
        <v>1755</v>
      </c>
      <c r="C189" s="12" t="s">
        <v>1756</v>
      </c>
      <c r="D189" s="12" t="s">
        <v>2324</v>
      </c>
      <c r="E189" s="12" t="s">
        <v>2325</v>
      </c>
      <c r="F189" s="11" t="s">
        <v>338</v>
      </c>
      <c r="G189" s="11" t="s">
        <v>320</v>
      </c>
      <c r="H189" s="11">
        <v>3</v>
      </c>
      <c r="I189" s="11">
        <v>0</v>
      </c>
    </row>
    <row r="190" s="1" customFormat="1" spans="1:9">
      <c r="A190" s="11" t="s">
        <v>2205</v>
      </c>
      <c r="B190" s="12" t="s">
        <v>2326</v>
      </c>
      <c r="C190" s="12" t="s">
        <v>2327</v>
      </c>
      <c r="D190" s="12" t="s">
        <v>2328</v>
      </c>
      <c r="E190" s="12" t="s">
        <v>2329</v>
      </c>
      <c r="F190" s="11" t="s">
        <v>338</v>
      </c>
      <c r="G190" s="11" t="s">
        <v>320</v>
      </c>
      <c r="H190" s="11">
        <v>5</v>
      </c>
      <c r="I190" s="11">
        <v>0</v>
      </c>
    </row>
    <row r="191" s="1" customFormat="1" spans="1:9">
      <c r="A191" s="11" t="s">
        <v>2205</v>
      </c>
      <c r="B191" s="12" t="s">
        <v>2330</v>
      </c>
      <c r="C191" s="12" t="s">
        <v>1826</v>
      </c>
      <c r="D191" s="12" t="s">
        <v>2331</v>
      </c>
      <c r="E191" s="12" t="s">
        <v>2332</v>
      </c>
      <c r="F191" s="11" t="s">
        <v>338</v>
      </c>
      <c r="G191" s="11" t="s">
        <v>320</v>
      </c>
      <c r="H191" s="11">
        <v>5</v>
      </c>
      <c r="I191" s="11">
        <v>0</v>
      </c>
    </row>
    <row r="192" s="1" customFormat="1" spans="1:9">
      <c r="A192" s="11" t="s">
        <v>2205</v>
      </c>
      <c r="B192" s="12" t="s">
        <v>2333</v>
      </c>
      <c r="C192" s="12" t="s">
        <v>2334</v>
      </c>
      <c r="D192" s="12" t="s">
        <v>2335</v>
      </c>
      <c r="E192" s="12" t="s">
        <v>2336</v>
      </c>
      <c r="F192" s="11" t="s">
        <v>338</v>
      </c>
      <c r="G192" s="11" t="s">
        <v>320</v>
      </c>
      <c r="H192" s="11">
        <v>1</v>
      </c>
      <c r="I192" s="11">
        <v>3</v>
      </c>
    </row>
    <row r="193" s="1" customFormat="1" spans="1:9">
      <c r="A193" s="11" t="s">
        <v>2205</v>
      </c>
      <c r="B193" s="12" t="s">
        <v>2337</v>
      </c>
      <c r="C193" s="12" t="s">
        <v>2338</v>
      </c>
      <c r="D193" s="12" t="s">
        <v>2339</v>
      </c>
      <c r="E193" s="12" t="s">
        <v>2340</v>
      </c>
      <c r="F193" s="11" t="s">
        <v>338</v>
      </c>
      <c r="G193" s="11" t="s">
        <v>320</v>
      </c>
      <c r="H193" s="11">
        <v>1</v>
      </c>
      <c r="I193" s="11">
        <v>0</v>
      </c>
    </row>
    <row r="194" s="1" customFormat="1" spans="1:9">
      <c r="A194" s="11" t="s">
        <v>2205</v>
      </c>
      <c r="B194" s="12" t="s">
        <v>2341</v>
      </c>
      <c r="C194" s="12" t="s">
        <v>2342</v>
      </c>
      <c r="D194" s="12" t="s">
        <v>2343</v>
      </c>
      <c r="E194" s="12" t="s">
        <v>2344</v>
      </c>
      <c r="F194" s="11" t="s">
        <v>338</v>
      </c>
      <c r="G194" s="11" t="s">
        <v>320</v>
      </c>
      <c r="H194" s="11">
        <v>5</v>
      </c>
      <c r="I194" s="11">
        <v>0</v>
      </c>
    </row>
    <row r="195" s="1" customFormat="1" spans="1:9">
      <c r="A195" s="11" t="s">
        <v>2205</v>
      </c>
      <c r="B195" s="12" t="s">
        <v>2345</v>
      </c>
      <c r="C195" s="12" t="s">
        <v>2346</v>
      </c>
      <c r="D195" s="12" t="s">
        <v>2347</v>
      </c>
      <c r="E195" s="12" t="s">
        <v>2348</v>
      </c>
      <c r="F195" s="11" t="s">
        <v>338</v>
      </c>
      <c r="G195" s="11" t="s">
        <v>320</v>
      </c>
      <c r="H195" s="11">
        <v>5</v>
      </c>
      <c r="I195" s="11">
        <v>7</v>
      </c>
    </row>
    <row r="196" s="1" customFormat="1" spans="1:9">
      <c r="A196" s="11" t="s">
        <v>2205</v>
      </c>
      <c r="B196" s="12" t="s">
        <v>2349</v>
      </c>
      <c r="C196" s="12" t="s">
        <v>2350</v>
      </c>
      <c r="D196" s="12" t="s">
        <v>2351</v>
      </c>
      <c r="E196" s="12" t="s">
        <v>2352</v>
      </c>
      <c r="F196" s="11" t="s">
        <v>338</v>
      </c>
      <c r="G196" s="11" t="s">
        <v>320</v>
      </c>
      <c r="H196" s="11">
        <v>4</v>
      </c>
      <c r="I196" s="11">
        <v>0</v>
      </c>
    </row>
    <row r="197" s="1" customFormat="1" spans="1:9">
      <c r="A197" s="11" t="s">
        <v>2205</v>
      </c>
      <c r="B197" s="12" t="s">
        <v>2353</v>
      </c>
      <c r="C197" s="12" t="s">
        <v>2354</v>
      </c>
      <c r="D197" s="12" t="s">
        <v>2355</v>
      </c>
      <c r="E197" s="12" t="s">
        <v>2356</v>
      </c>
      <c r="F197" s="11" t="s">
        <v>338</v>
      </c>
      <c r="G197" s="11" t="s">
        <v>320</v>
      </c>
      <c r="H197" s="11">
        <v>4</v>
      </c>
      <c r="I197" s="11">
        <v>3</v>
      </c>
    </row>
    <row r="198" s="1" customFormat="1" spans="1:9">
      <c r="A198" s="11" t="s">
        <v>2205</v>
      </c>
      <c r="B198" s="12" t="s">
        <v>2357</v>
      </c>
      <c r="C198" s="12" t="s">
        <v>2358</v>
      </c>
      <c r="D198" s="12" t="s">
        <v>2359</v>
      </c>
      <c r="E198" s="12" t="s">
        <v>2360</v>
      </c>
      <c r="F198" s="11" t="s">
        <v>338</v>
      </c>
      <c r="G198" s="11" t="s">
        <v>320</v>
      </c>
      <c r="H198" s="11">
        <v>5</v>
      </c>
      <c r="I198" s="11">
        <v>0</v>
      </c>
    </row>
    <row r="199" s="1" customFormat="1" spans="1:9">
      <c r="A199" s="11" t="s">
        <v>2205</v>
      </c>
      <c r="B199" s="12" t="s">
        <v>2361</v>
      </c>
      <c r="C199" s="12" t="s">
        <v>2362</v>
      </c>
      <c r="D199" s="12" t="s">
        <v>2363</v>
      </c>
      <c r="E199" s="12" t="s">
        <v>2364</v>
      </c>
      <c r="F199" s="11" t="s">
        <v>338</v>
      </c>
      <c r="G199" s="11" t="s">
        <v>320</v>
      </c>
      <c r="H199" s="11">
        <v>5</v>
      </c>
      <c r="I199" s="11">
        <v>0</v>
      </c>
    </row>
    <row r="200" s="1" customFormat="1" spans="1:9">
      <c r="A200" s="11" t="s">
        <v>2205</v>
      </c>
      <c r="B200" s="12" t="s">
        <v>1829</v>
      </c>
      <c r="C200" s="12" t="s">
        <v>49</v>
      </c>
      <c r="D200" s="12" t="s">
        <v>320</v>
      </c>
      <c r="E200" s="12" t="s">
        <v>320</v>
      </c>
      <c r="F200" s="11" t="s">
        <v>338</v>
      </c>
      <c r="G200" s="11" t="s">
        <v>320</v>
      </c>
      <c r="H200" s="11">
        <v>5</v>
      </c>
      <c r="I200" s="11">
        <v>0</v>
      </c>
    </row>
    <row r="201" s="1" customFormat="1" spans="1:9">
      <c r="A201" s="11" t="s">
        <v>2205</v>
      </c>
      <c r="B201" s="12" t="s">
        <v>2365</v>
      </c>
      <c r="C201" s="12" t="s">
        <v>2366</v>
      </c>
      <c r="D201" s="12" t="s">
        <v>2367</v>
      </c>
      <c r="E201" s="12" t="s">
        <v>2368</v>
      </c>
      <c r="F201" s="11" t="s">
        <v>338</v>
      </c>
      <c r="G201" s="11" t="s">
        <v>320</v>
      </c>
      <c r="H201" s="11">
        <v>2</v>
      </c>
      <c r="I201" s="11">
        <v>0</v>
      </c>
    </row>
    <row r="202" s="1" customFormat="1" spans="1:9">
      <c r="A202" s="11" t="s">
        <v>2205</v>
      </c>
      <c r="B202" s="12" t="s">
        <v>2369</v>
      </c>
      <c r="C202" s="12" t="s">
        <v>2370</v>
      </c>
      <c r="D202" s="12" t="s">
        <v>2371</v>
      </c>
      <c r="E202" s="12" t="s">
        <v>2372</v>
      </c>
      <c r="F202" s="11" t="s">
        <v>338</v>
      </c>
      <c r="G202" s="11" t="s">
        <v>320</v>
      </c>
      <c r="H202" s="11">
        <v>5</v>
      </c>
      <c r="I202" s="11">
        <v>1</v>
      </c>
    </row>
    <row r="203" s="1" customFormat="1" spans="1:9">
      <c r="A203" s="11" t="s">
        <v>2205</v>
      </c>
      <c r="B203" s="12" t="s">
        <v>2373</v>
      </c>
      <c r="C203" s="12" t="s">
        <v>1711</v>
      </c>
      <c r="D203" s="12" t="s">
        <v>2374</v>
      </c>
      <c r="E203" s="12" t="s">
        <v>2375</v>
      </c>
      <c r="F203" s="11" t="s">
        <v>338</v>
      </c>
      <c r="G203" s="11" t="s">
        <v>320</v>
      </c>
      <c r="H203" s="11">
        <v>5</v>
      </c>
      <c r="I203" s="11">
        <v>1</v>
      </c>
    </row>
    <row r="204" s="1" customFormat="1" spans="1:9">
      <c r="A204" s="11" t="s">
        <v>2205</v>
      </c>
      <c r="B204" s="12" t="s">
        <v>2376</v>
      </c>
      <c r="C204" s="12" t="s">
        <v>2377</v>
      </c>
      <c r="D204" s="12" t="s">
        <v>2378</v>
      </c>
      <c r="E204" s="12" t="s">
        <v>2379</v>
      </c>
      <c r="F204" s="11" t="s">
        <v>338</v>
      </c>
      <c r="G204" s="11" t="s">
        <v>320</v>
      </c>
      <c r="H204" s="11">
        <v>5</v>
      </c>
      <c r="I204" s="11">
        <v>2</v>
      </c>
    </row>
    <row r="205" s="1" customFormat="1" spans="1:9">
      <c r="A205" s="11" t="s">
        <v>2205</v>
      </c>
      <c r="B205" s="12" t="s">
        <v>2380</v>
      </c>
      <c r="C205" s="12" t="s">
        <v>2381</v>
      </c>
      <c r="D205" s="12" t="s">
        <v>2382</v>
      </c>
      <c r="E205" s="12" t="s">
        <v>2383</v>
      </c>
      <c r="F205" s="11" t="s">
        <v>338</v>
      </c>
      <c r="G205" s="11" t="s">
        <v>320</v>
      </c>
      <c r="H205" s="11">
        <v>5</v>
      </c>
      <c r="I205" s="11">
        <v>0</v>
      </c>
    </row>
    <row r="206" s="1" customFormat="1" spans="1:9">
      <c r="A206" s="11" t="s">
        <v>2205</v>
      </c>
      <c r="B206" s="12" t="s">
        <v>2384</v>
      </c>
      <c r="C206" s="12" t="s">
        <v>2385</v>
      </c>
      <c r="D206" s="12" t="s">
        <v>2386</v>
      </c>
      <c r="E206" s="12" t="s">
        <v>2387</v>
      </c>
      <c r="F206" s="11" t="s">
        <v>320</v>
      </c>
      <c r="G206" s="11" t="s">
        <v>338</v>
      </c>
      <c r="H206" s="11">
        <v>5</v>
      </c>
      <c r="I206" s="11">
        <v>0</v>
      </c>
    </row>
    <row r="207" s="1" customFormat="1" spans="1:9">
      <c r="A207" s="11" t="s">
        <v>2205</v>
      </c>
      <c r="B207" s="12" t="s">
        <v>1710</v>
      </c>
      <c r="C207" s="12" t="s">
        <v>1711</v>
      </c>
      <c r="D207" s="12" t="s">
        <v>2388</v>
      </c>
      <c r="E207" s="12" t="s">
        <v>2389</v>
      </c>
      <c r="F207" s="11" t="s">
        <v>338</v>
      </c>
      <c r="G207" s="11" t="s">
        <v>320</v>
      </c>
      <c r="H207" s="11">
        <v>4</v>
      </c>
      <c r="I207" s="11">
        <v>3</v>
      </c>
    </row>
    <row r="208" s="1" customFormat="1" spans="1:9">
      <c r="A208" s="11" t="s">
        <v>2205</v>
      </c>
      <c r="B208" s="12" t="s">
        <v>2390</v>
      </c>
      <c r="C208" s="12" t="s">
        <v>2391</v>
      </c>
      <c r="D208" s="12" t="s">
        <v>320</v>
      </c>
      <c r="E208" s="12" t="s">
        <v>320</v>
      </c>
      <c r="F208" s="11" t="s">
        <v>338</v>
      </c>
      <c r="G208" s="11" t="s">
        <v>320</v>
      </c>
      <c r="H208" s="11">
        <v>5</v>
      </c>
      <c r="I208" s="11">
        <v>0</v>
      </c>
    </row>
    <row r="209" s="1" customFormat="1" spans="1:9">
      <c r="A209" s="11" t="s">
        <v>2205</v>
      </c>
      <c r="B209" s="12" t="s">
        <v>1829</v>
      </c>
      <c r="C209" s="12" t="s">
        <v>49</v>
      </c>
      <c r="D209" s="12" t="s">
        <v>2392</v>
      </c>
      <c r="E209" s="12" t="s">
        <v>2393</v>
      </c>
      <c r="F209" s="11" t="s">
        <v>338</v>
      </c>
      <c r="G209" s="11" t="s">
        <v>320</v>
      </c>
      <c r="H209" s="11">
        <v>5</v>
      </c>
      <c r="I209" s="11">
        <v>0</v>
      </c>
    </row>
    <row r="210" s="1" customFormat="1" spans="1:9">
      <c r="A210" s="11" t="s">
        <v>2205</v>
      </c>
      <c r="B210" s="12" t="s">
        <v>1710</v>
      </c>
      <c r="C210" s="12" t="s">
        <v>1711</v>
      </c>
      <c r="D210" s="12" t="s">
        <v>2394</v>
      </c>
      <c r="E210" s="12" t="s">
        <v>2395</v>
      </c>
      <c r="F210" s="11" t="s">
        <v>338</v>
      </c>
      <c r="G210" s="11" t="s">
        <v>320</v>
      </c>
      <c r="H210" s="11">
        <v>4</v>
      </c>
      <c r="I210" s="11">
        <v>1</v>
      </c>
    </row>
    <row r="211" s="1" customFormat="1" spans="1:9">
      <c r="A211" s="11" t="s">
        <v>2205</v>
      </c>
      <c r="B211" s="12" t="s">
        <v>2396</v>
      </c>
      <c r="C211" s="12" t="s">
        <v>2397</v>
      </c>
      <c r="D211" s="12" t="s">
        <v>2398</v>
      </c>
      <c r="E211" s="12" t="s">
        <v>2399</v>
      </c>
      <c r="F211" s="11" t="s">
        <v>338</v>
      </c>
      <c r="G211" s="11" t="s">
        <v>320</v>
      </c>
      <c r="H211" s="11">
        <v>5</v>
      </c>
      <c r="I211" s="11">
        <v>1</v>
      </c>
    </row>
    <row r="212" s="1" customFormat="1" spans="1:9">
      <c r="A212" s="11" t="s">
        <v>2205</v>
      </c>
      <c r="B212" s="12" t="s">
        <v>2400</v>
      </c>
      <c r="C212" s="12" t="s">
        <v>2401</v>
      </c>
      <c r="D212" s="12" t="s">
        <v>2402</v>
      </c>
      <c r="E212" s="12" t="s">
        <v>2403</v>
      </c>
      <c r="F212" s="11" t="s">
        <v>338</v>
      </c>
      <c r="G212" s="11" t="s">
        <v>320</v>
      </c>
      <c r="H212" s="11">
        <v>5</v>
      </c>
      <c r="I212" s="11">
        <v>5</v>
      </c>
    </row>
    <row r="213" s="1" customFormat="1" spans="1:9">
      <c r="A213" s="11" t="s">
        <v>2205</v>
      </c>
      <c r="B213" s="12" t="s">
        <v>2404</v>
      </c>
      <c r="C213" s="12" t="s">
        <v>2405</v>
      </c>
      <c r="D213" s="12" t="s">
        <v>2406</v>
      </c>
      <c r="E213" s="12" t="s">
        <v>2407</v>
      </c>
      <c r="F213" s="11" t="s">
        <v>338</v>
      </c>
      <c r="G213" s="11" t="s">
        <v>320</v>
      </c>
      <c r="H213" s="11">
        <v>4</v>
      </c>
      <c r="I213" s="11">
        <v>0</v>
      </c>
    </row>
    <row r="214" s="1" customFormat="1" spans="1:9">
      <c r="A214" s="11" t="s">
        <v>2205</v>
      </c>
      <c r="B214" s="12" t="s">
        <v>2408</v>
      </c>
      <c r="C214" s="12" t="s">
        <v>2409</v>
      </c>
      <c r="D214" s="12" t="s">
        <v>2410</v>
      </c>
      <c r="E214" s="12" t="s">
        <v>2411</v>
      </c>
      <c r="F214" s="11" t="s">
        <v>338</v>
      </c>
      <c r="G214" s="11" t="s">
        <v>320</v>
      </c>
      <c r="H214" s="11">
        <v>1</v>
      </c>
      <c r="I214" s="11">
        <v>1</v>
      </c>
    </row>
    <row r="215" s="1" customFormat="1" spans="1:9">
      <c r="A215" s="11" t="s">
        <v>2205</v>
      </c>
      <c r="B215" s="12" t="s">
        <v>2412</v>
      </c>
      <c r="C215" s="12" t="s">
        <v>2413</v>
      </c>
      <c r="D215" s="12" t="s">
        <v>2414</v>
      </c>
      <c r="E215" s="12" t="s">
        <v>2415</v>
      </c>
      <c r="F215" s="11" t="s">
        <v>338</v>
      </c>
      <c r="G215" s="11" t="s">
        <v>320</v>
      </c>
      <c r="H215" s="11">
        <v>1</v>
      </c>
      <c r="I215" s="11">
        <v>0</v>
      </c>
    </row>
    <row r="216" s="1" customFormat="1" spans="1:9">
      <c r="A216" s="11" t="s">
        <v>2205</v>
      </c>
      <c r="B216" s="12" t="s">
        <v>2416</v>
      </c>
      <c r="C216" s="12" t="s">
        <v>2417</v>
      </c>
      <c r="D216" s="12" t="s">
        <v>2418</v>
      </c>
      <c r="E216" s="12" t="s">
        <v>2419</v>
      </c>
      <c r="F216" s="11" t="s">
        <v>338</v>
      </c>
      <c r="G216" s="11" t="s">
        <v>320</v>
      </c>
      <c r="H216" s="11">
        <v>1</v>
      </c>
      <c r="I216" s="11">
        <v>0</v>
      </c>
    </row>
    <row r="217" s="1" customFormat="1" spans="1:9">
      <c r="A217" s="11" t="s">
        <v>2205</v>
      </c>
      <c r="B217" s="12" t="s">
        <v>2420</v>
      </c>
      <c r="C217" s="12" t="s">
        <v>2421</v>
      </c>
      <c r="D217" s="12" t="s">
        <v>2422</v>
      </c>
      <c r="E217" s="12" t="s">
        <v>2423</v>
      </c>
      <c r="F217" s="11" t="s">
        <v>338</v>
      </c>
      <c r="G217" s="11" t="s">
        <v>320</v>
      </c>
      <c r="H217" s="11">
        <v>3</v>
      </c>
      <c r="I217" s="11">
        <v>0</v>
      </c>
    </row>
    <row r="218" s="1" customFormat="1" spans="1:9">
      <c r="A218" s="11" t="s">
        <v>2205</v>
      </c>
      <c r="B218" s="12" t="s">
        <v>2424</v>
      </c>
      <c r="C218" s="12" t="s">
        <v>2425</v>
      </c>
      <c r="D218" s="12" t="s">
        <v>2426</v>
      </c>
      <c r="E218" s="12" t="s">
        <v>2427</v>
      </c>
      <c r="F218" s="11" t="s">
        <v>338</v>
      </c>
      <c r="G218" s="11" t="s">
        <v>320</v>
      </c>
      <c r="H218" s="11">
        <v>4</v>
      </c>
      <c r="I218" s="11">
        <v>0</v>
      </c>
    </row>
    <row r="219" s="1" customFormat="1" spans="1:9">
      <c r="A219" s="11" t="s">
        <v>2205</v>
      </c>
      <c r="B219" s="12" t="s">
        <v>2428</v>
      </c>
      <c r="C219" s="12" t="s">
        <v>2429</v>
      </c>
      <c r="D219" s="12" t="s">
        <v>2430</v>
      </c>
      <c r="E219" s="12" t="s">
        <v>2431</v>
      </c>
      <c r="F219" s="11" t="s">
        <v>338</v>
      </c>
      <c r="G219" s="11" t="s">
        <v>320</v>
      </c>
      <c r="H219" s="11">
        <v>4</v>
      </c>
      <c r="I219" s="11">
        <v>0</v>
      </c>
    </row>
    <row r="220" s="1" customFormat="1" spans="1:9">
      <c r="A220" s="11" t="s">
        <v>2205</v>
      </c>
      <c r="B220" s="12" t="s">
        <v>2432</v>
      </c>
      <c r="C220" s="12" t="s">
        <v>2433</v>
      </c>
      <c r="D220" s="12" t="s">
        <v>2434</v>
      </c>
      <c r="E220" s="12" t="s">
        <v>2435</v>
      </c>
      <c r="F220" s="11" t="s">
        <v>338</v>
      </c>
      <c r="G220" s="11" t="s">
        <v>320</v>
      </c>
      <c r="H220" s="11">
        <v>5</v>
      </c>
      <c r="I220" s="11">
        <v>0</v>
      </c>
    </row>
    <row r="221" s="1" customFormat="1" spans="1:9">
      <c r="A221" s="11" t="s">
        <v>2205</v>
      </c>
      <c r="B221" s="12" t="s">
        <v>2436</v>
      </c>
      <c r="C221" s="12" t="s">
        <v>2437</v>
      </c>
      <c r="D221" s="12" t="s">
        <v>2438</v>
      </c>
      <c r="E221" s="12" t="s">
        <v>2439</v>
      </c>
      <c r="F221" s="11" t="s">
        <v>338</v>
      </c>
      <c r="G221" s="11" t="s">
        <v>320</v>
      </c>
      <c r="H221" s="11">
        <v>1</v>
      </c>
      <c r="I221" s="11">
        <v>3</v>
      </c>
    </row>
    <row r="222" s="1" customFormat="1" spans="1:9">
      <c r="A222" s="11" t="s">
        <v>2205</v>
      </c>
      <c r="B222" s="12" t="s">
        <v>2440</v>
      </c>
      <c r="C222" s="12" t="s">
        <v>2441</v>
      </c>
      <c r="D222" s="12" t="s">
        <v>2442</v>
      </c>
      <c r="E222" s="12" t="s">
        <v>2443</v>
      </c>
      <c r="F222" s="11" t="s">
        <v>338</v>
      </c>
      <c r="G222" s="11" t="s">
        <v>320</v>
      </c>
      <c r="H222" s="11">
        <v>5</v>
      </c>
      <c r="I222" s="11">
        <v>0</v>
      </c>
    </row>
    <row r="223" s="1" customFormat="1" spans="1:9">
      <c r="A223" s="11" t="s">
        <v>2205</v>
      </c>
      <c r="B223" s="12" t="s">
        <v>2444</v>
      </c>
      <c r="C223" s="12" t="s">
        <v>2445</v>
      </c>
      <c r="D223" s="12" t="s">
        <v>2446</v>
      </c>
      <c r="E223" s="12" t="s">
        <v>2447</v>
      </c>
      <c r="F223" s="11" t="s">
        <v>338</v>
      </c>
      <c r="G223" s="11" t="s">
        <v>320</v>
      </c>
      <c r="H223" s="11">
        <v>5</v>
      </c>
      <c r="I223" s="11">
        <v>0</v>
      </c>
    </row>
    <row r="224" s="1" customFormat="1" spans="1:9">
      <c r="A224" s="11" t="s">
        <v>2205</v>
      </c>
      <c r="B224" s="12" t="s">
        <v>2448</v>
      </c>
      <c r="C224" s="12" t="s">
        <v>1979</v>
      </c>
      <c r="D224" s="12" t="s">
        <v>2449</v>
      </c>
      <c r="E224" s="12" t="s">
        <v>2450</v>
      </c>
      <c r="F224" s="11" t="s">
        <v>338</v>
      </c>
      <c r="G224" s="11" t="s">
        <v>320</v>
      </c>
      <c r="H224" s="11">
        <v>5</v>
      </c>
      <c r="I224" s="11">
        <v>12</v>
      </c>
    </row>
    <row r="225" s="1" customFormat="1" spans="1:9">
      <c r="A225" s="11" t="s">
        <v>2205</v>
      </c>
      <c r="B225" s="12" t="s">
        <v>2451</v>
      </c>
      <c r="C225" s="12" t="s">
        <v>2452</v>
      </c>
      <c r="D225" s="12" t="s">
        <v>2453</v>
      </c>
      <c r="E225" s="12" t="s">
        <v>2454</v>
      </c>
      <c r="F225" s="11" t="s">
        <v>338</v>
      </c>
      <c r="G225" s="11" t="s">
        <v>320</v>
      </c>
      <c r="H225" s="11">
        <v>5</v>
      </c>
      <c r="I225" s="11">
        <v>4</v>
      </c>
    </row>
    <row r="226" s="1" customFormat="1" spans="1:9">
      <c r="A226" s="11" t="s">
        <v>2205</v>
      </c>
      <c r="B226" s="12" t="s">
        <v>1829</v>
      </c>
      <c r="C226" s="12" t="s">
        <v>49</v>
      </c>
      <c r="D226" s="12" t="s">
        <v>2455</v>
      </c>
      <c r="E226" s="12" t="s">
        <v>2456</v>
      </c>
      <c r="F226" s="11" t="s">
        <v>338</v>
      </c>
      <c r="G226" s="11" t="s">
        <v>320</v>
      </c>
      <c r="H226" s="11">
        <v>5</v>
      </c>
      <c r="I226" s="11">
        <v>0</v>
      </c>
    </row>
    <row r="227" s="1" customFormat="1" spans="1:9">
      <c r="A227" s="11" t="s">
        <v>2205</v>
      </c>
      <c r="B227" s="12" t="s">
        <v>2457</v>
      </c>
      <c r="C227" s="12" t="s">
        <v>2458</v>
      </c>
      <c r="D227" s="12" t="s">
        <v>2459</v>
      </c>
      <c r="E227" s="12" t="s">
        <v>2460</v>
      </c>
      <c r="F227" s="11" t="s">
        <v>320</v>
      </c>
      <c r="G227" s="11" t="s">
        <v>338</v>
      </c>
      <c r="H227" s="11">
        <v>4</v>
      </c>
      <c r="I227" s="11">
        <v>0</v>
      </c>
    </row>
    <row r="228" s="1" customFormat="1" spans="1:9">
      <c r="A228" s="11" t="s">
        <v>2205</v>
      </c>
      <c r="B228" s="12" t="s">
        <v>2461</v>
      </c>
      <c r="C228" s="12" t="s">
        <v>2462</v>
      </c>
      <c r="D228" s="12" t="s">
        <v>2463</v>
      </c>
      <c r="E228" s="12" t="s">
        <v>2464</v>
      </c>
      <c r="F228" s="11" t="s">
        <v>338</v>
      </c>
      <c r="G228" s="11" t="s">
        <v>320</v>
      </c>
      <c r="H228" s="11">
        <v>5</v>
      </c>
      <c r="I228" s="11">
        <v>1</v>
      </c>
    </row>
    <row r="229" s="1" customFormat="1" spans="1:9">
      <c r="A229" s="11" t="s">
        <v>2205</v>
      </c>
      <c r="B229" s="12" t="s">
        <v>2465</v>
      </c>
      <c r="C229" s="12" t="s">
        <v>2465</v>
      </c>
      <c r="D229" s="12" t="s">
        <v>2466</v>
      </c>
      <c r="E229" s="12" t="s">
        <v>2467</v>
      </c>
      <c r="F229" s="11" t="s">
        <v>338</v>
      </c>
      <c r="G229" s="11" t="s">
        <v>320</v>
      </c>
      <c r="H229" s="11">
        <v>5</v>
      </c>
      <c r="I229" s="11">
        <v>0</v>
      </c>
    </row>
    <row r="230" s="1" customFormat="1" spans="1:9">
      <c r="A230" s="11" t="s">
        <v>2205</v>
      </c>
      <c r="B230" s="12" t="s">
        <v>2468</v>
      </c>
      <c r="C230" s="12" t="s">
        <v>2469</v>
      </c>
      <c r="D230" s="12" t="s">
        <v>2470</v>
      </c>
      <c r="E230" s="12" t="s">
        <v>2471</v>
      </c>
      <c r="F230" s="11" t="s">
        <v>338</v>
      </c>
      <c r="G230" s="11" t="s">
        <v>320</v>
      </c>
      <c r="H230" s="11">
        <v>4</v>
      </c>
      <c r="I230" s="11">
        <v>4</v>
      </c>
    </row>
    <row r="231" s="1" customFormat="1" spans="1:9">
      <c r="A231" s="11" t="s">
        <v>2205</v>
      </c>
      <c r="B231" s="12" t="s">
        <v>2472</v>
      </c>
      <c r="C231" s="12" t="s">
        <v>2473</v>
      </c>
      <c r="D231" s="12" t="s">
        <v>2474</v>
      </c>
      <c r="E231" s="12" t="s">
        <v>2475</v>
      </c>
      <c r="F231" s="11" t="s">
        <v>338</v>
      </c>
      <c r="G231" s="11" t="s">
        <v>320</v>
      </c>
      <c r="H231" s="11">
        <v>3</v>
      </c>
      <c r="I231" s="11">
        <v>1</v>
      </c>
    </row>
    <row r="232" s="1" customFormat="1" spans="1:9">
      <c r="A232" s="11" t="s">
        <v>2205</v>
      </c>
      <c r="B232" s="12" t="s">
        <v>2476</v>
      </c>
      <c r="C232" s="12" t="s">
        <v>2477</v>
      </c>
      <c r="D232" s="12" t="s">
        <v>2478</v>
      </c>
      <c r="E232" s="12" t="s">
        <v>2479</v>
      </c>
      <c r="F232" s="11" t="s">
        <v>338</v>
      </c>
      <c r="G232" s="11" t="s">
        <v>320</v>
      </c>
      <c r="H232" s="11">
        <v>5</v>
      </c>
      <c r="I232" s="11">
        <v>1</v>
      </c>
    </row>
    <row r="233" s="1" customFormat="1" spans="1:9">
      <c r="A233" s="11" t="s">
        <v>2205</v>
      </c>
      <c r="B233" s="12" t="s">
        <v>2480</v>
      </c>
      <c r="C233" s="12" t="s">
        <v>2481</v>
      </c>
      <c r="D233" s="12" t="s">
        <v>2482</v>
      </c>
      <c r="E233" s="12" t="s">
        <v>2483</v>
      </c>
      <c r="F233" s="11" t="s">
        <v>338</v>
      </c>
      <c r="G233" s="11" t="s">
        <v>320</v>
      </c>
      <c r="H233" s="11">
        <v>4</v>
      </c>
      <c r="I233" s="11">
        <v>4</v>
      </c>
    </row>
    <row r="234" s="1" customFormat="1" spans="1:9">
      <c r="A234" s="11" t="s">
        <v>2205</v>
      </c>
      <c r="B234" s="12" t="s">
        <v>2484</v>
      </c>
      <c r="C234" s="12" t="s">
        <v>2485</v>
      </c>
      <c r="D234" s="12" t="s">
        <v>2486</v>
      </c>
      <c r="E234" s="12" t="s">
        <v>2487</v>
      </c>
      <c r="F234" s="11" t="s">
        <v>338</v>
      </c>
      <c r="G234" s="11" t="s">
        <v>320</v>
      </c>
      <c r="H234" s="11">
        <v>5</v>
      </c>
      <c r="I234" s="11">
        <v>0</v>
      </c>
    </row>
    <row r="235" s="1" customFormat="1" spans="1:9">
      <c r="A235" s="11" t="s">
        <v>2205</v>
      </c>
      <c r="B235" s="12" t="s">
        <v>2488</v>
      </c>
      <c r="C235" s="12" t="s">
        <v>2489</v>
      </c>
      <c r="D235" s="12" t="s">
        <v>2490</v>
      </c>
      <c r="E235" s="12" t="s">
        <v>2491</v>
      </c>
      <c r="F235" s="11" t="s">
        <v>338</v>
      </c>
      <c r="G235" s="11" t="s">
        <v>320</v>
      </c>
      <c r="H235" s="11">
        <v>5</v>
      </c>
      <c r="I235" s="11">
        <v>2</v>
      </c>
    </row>
    <row r="236" s="1" customFormat="1" spans="1:9">
      <c r="A236" s="11" t="s">
        <v>2205</v>
      </c>
      <c r="B236" s="12" t="s">
        <v>2492</v>
      </c>
      <c r="C236" s="12" t="s">
        <v>2493</v>
      </c>
      <c r="D236" s="12" t="s">
        <v>2494</v>
      </c>
      <c r="E236" s="12" t="s">
        <v>2495</v>
      </c>
      <c r="F236" s="11" t="s">
        <v>320</v>
      </c>
      <c r="G236" s="11" t="s">
        <v>338</v>
      </c>
      <c r="H236" s="11">
        <v>5</v>
      </c>
      <c r="I236" s="11">
        <v>0</v>
      </c>
    </row>
    <row r="237" s="1" customFormat="1" spans="1:9">
      <c r="A237" s="11" t="s">
        <v>2205</v>
      </c>
      <c r="B237" s="12" t="s">
        <v>2496</v>
      </c>
      <c r="C237" s="12" t="s">
        <v>2497</v>
      </c>
      <c r="D237" s="12" t="s">
        <v>2498</v>
      </c>
      <c r="E237" s="12" t="s">
        <v>2499</v>
      </c>
      <c r="F237" s="11" t="s">
        <v>320</v>
      </c>
      <c r="G237" s="11" t="s">
        <v>338</v>
      </c>
      <c r="H237" s="11">
        <v>5</v>
      </c>
      <c r="I237" s="11">
        <v>0</v>
      </c>
    </row>
    <row r="238" s="1" customFormat="1" spans="1:9">
      <c r="A238" s="11" t="s">
        <v>2205</v>
      </c>
      <c r="B238" s="12" t="s">
        <v>2500</v>
      </c>
      <c r="C238" s="12" t="s">
        <v>2501</v>
      </c>
      <c r="D238" s="12" t="s">
        <v>2502</v>
      </c>
      <c r="E238" s="12" t="s">
        <v>2503</v>
      </c>
      <c r="F238" s="11" t="s">
        <v>338</v>
      </c>
      <c r="G238" s="11" t="s">
        <v>320</v>
      </c>
      <c r="H238" s="11">
        <v>2</v>
      </c>
      <c r="I238" s="11">
        <v>6</v>
      </c>
    </row>
    <row r="239" s="1" customFormat="1" spans="1:9">
      <c r="A239" s="11" t="s">
        <v>2205</v>
      </c>
      <c r="B239" s="12" t="s">
        <v>2504</v>
      </c>
      <c r="C239" s="12" t="s">
        <v>2505</v>
      </c>
      <c r="D239" s="12" t="s">
        <v>2506</v>
      </c>
      <c r="E239" s="12" t="s">
        <v>2507</v>
      </c>
      <c r="F239" s="11" t="s">
        <v>320</v>
      </c>
      <c r="G239" s="11" t="s">
        <v>338</v>
      </c>
      <c r="H239" s="11">
        <v>5</v>
      </c>
      <c r="I239" s="11">
        <v>0</v>
      </c>
    </row>
    <row r="240" s="1" customFormat="1" spans="1:9">
      <c r="A240" s="11" t="s">
        <v>2205</v>
      </c>
      <c r="B240" s="12" t="s">
        <v>2271</v>
      </c>
      <c r="C240" s="12" t="s">
        <v>1853</v>
      </c>
      <c r="D240" s="12" t="s">
        <v>2508</v>
      </c>
      <c r="E240" s="12" t="s">
        <v>2509</v>
      </c>
      <c r="F240" s="11" t="s">
        <v>320</v>
      </c>
      <c r="G240" s="11" t="s">
        <v>338</v>
      </c>
      <c r="H240" s="11">
        <v>5</v>
      </c>
      <c r="I240" s="11">
        <v>0</v>
      </c>
    </row>
    <row r="241" s="1" customFormat="1" spans="1:9">
      <c r="A241" s="11" t="s">
        <v>2205</v>
      </c>
      <c r="B241" s="12" t="s">
        <v>2510</v>
      </c>
      <c r="C241" s="12" t="s">
        <v>2511</v>
      </c>
      <c r="D241" s="12" t="s">
        <v>2512</v>
      </c>
      <c r="E241" s="12" t="s">
        <v>2513</v>
      </c>
      <c r="F241" s="11" t="s">
        <v>320</v>
      </c>
      <c r="G241" s="11" t="s">
        <v>338</v>
      </c>
      <c r="H241" s="11">
        <v>5</v>
      </c>
      <c r="I241" s="11">
        <v>3</v>
      </c>
    </row>
    <row r="242" s="1" customFormat="1" spans="1:9">
      <c r="A242" s="11" t="s">
        <v>2205</v>
      </c>
      <c r="B242" s="12" t="s">
        <v>2213</v>
      </c>
      <c r="C242" s="12" t="s">
        <v>2214</v>
      </c>
      <c r="D242" s="12" t="s">
        <v>2514</v>
      </c>
      <c r="E242" s="12" t="s">
        <v>2515</v>
      </c>
      <c r="F242" s="11" t="s">
        <v>320</v>
      </c>
      <c r="G242" s="11" t="s">
        <v>338</v>
      </c>
      <c r="H242" s="11">
        <v>4</v>
      </c>
      <c r="I242" s="11">
        <v>0</v>
      </c>
    </row>
    <row r="243" s="1" customFormat="1" spans="1:9">
      <c r="A243" s="11" t="s">
        <v>2205</v>
      </c>
      <c r="B243" s="12" t="s">
        <v>2516</v>
      </c>
      <c r="C243" s="12" t="s">
        <v>2517</v>
      </c>
      <c r="D243" s="12" t="s">
        <v>2518</v>
      </c>
      <c r="E243" s="12" t="s">
        <v>2519</v>
      </c>
      <c r="F243" s="11" t="s">
        <v>338</v>
      </c>
      <c r="G243" s="11" t="s">
        <v>320</v>
      </c>
      <c r="H243" s="11">
        <v>4</v>
      </c>
      <c r="I243" s="11">
        <v>3</v>
      </c>
    </row>
    <row r="244" s="1" customFormat="1" spans="1:9">
      <c r="A244" s="11" t="s">
        <v>2205</v>
      </c>
      <c r="B244" s="12" t="s">
        <v>2520</v>
      </c>
      <c r="C244" s="12" t="s">
        <v>2521</v>
      </c>
      <c r="D244" s="12" t="s">
        <v>2522</v>
      </c>
      <c r="E244" s="12" t="s">
        <v>2523</v>
      </c>
      <c r="F244" s="11" t="s">
        <v>320</v>
      </c>
      <c r="G244" s="11" t="s">
        <v>338</v>
      </c>
      <c r="H244" s="11">
        <v>5</v>
      </c>
      <c r="I244" s="11">
        <v>1</v>
      </c>
    </row>
    <row r="245" s="1" customFormat="1" spans="1:9">
      <c r="A245" s="11" t="s">
        <v>2205</v>
      </c>
      <c r="B245" s="12" t="s">
        <v>2524</v>
      </c>
      <c r="C245" s="12" t="s">
        <v>2525</v>
      </c>
      <c r="D245" s="12" t="s">
        <v>2526</v>
      </c>
      <c r="E245" s="12" t="s">
        <v>2527</v>
      </c>
      <c r="F245" s="11" t="s">
        <v>338</v>
      </c>
      <c r="G245" s="11" t="s">
        <v>320</v>
      </c>
      <c r="H245" s="11">
        <v>5</v>
      </c>
      <c r="I245" s="11">
        <v>28</v>
      </c>
    </row>
    <row r="246" s="1" customFormat="1" spans="1:9">
      <c r="A246" s="11" t="s">
        <v>2205</v>
      </c>
      <c r="B246" s="12" t="s">
        <v>2528</v>
      </c>
      <c r="C246" s="12" t="s">
        <v>2529</v>
      </c>
      <c r="D246" s="12" t="s">
        <v>2530</v>
      </c>
      <c r="E246" s="12" t="s">
        <v>2531</v>
      </c>
      <c r="F246" s="11" t="s">
        <v>338</v>
      </c>
      <c r="G246" s="11" t="s">
        <v>320</v>
      </c>
      <c r="H246" s="11">
        <v>5</v>
      </c>
      <c r="I246" s="11">
        <v>0</v>
      </c>
    </row>
    <row r="247" s="1" customFormat="1" spans="1:9">
      <c r="A247" s="11" t="s">
        <v>2205</v>
      </c>
      <c r="B247" s="12" t="s">
        <v>2532</v>
      </c>
      <c r="C247" s="12" t="s">
        <v>2366</v>
      </c>
      <c r="D247" s="12" t="s">
        <v>2533</v>
      </c>
      <c r="E247" s="12" t="s">
        <v>2534</v>
      </c>
      <c r="F247" s="11" t="s">
        <v>338</v>
      </c>
      <c r="G247" s="11" t="s">
        <v>320</v>
      </c>
      <c r="H247" s="11">
        <v>3</v>
      </c>
      <c r="I247" s="11">
        <v>0</v>
      </c>
    </row>
    <row r="248" s="1" customFormat="1" spans="1:9">
      <c r="A248" s="11" t="s">
        <v>2535</v>
      </c>
      <c r="B248" s="12" t="s">
        <v>2536</v>
      </c>
      <c r="C248" s="12" t="s">
        <v>2537</v>
      </c>
      <c r="D248" s="12" t="s">
        <v>2538</v>
      </c>
      <c r="E248" s="12" t="s">
        <v>2539</v>
      </c>
      <c r="F248" s="11" t="s">
        <v>338</v>
      </c>
      <c r="G248" s="11" t="s">
        <v>320</v>
      </c>
      <c r="H248" s="11">
        <v>5</v>
      </c>
      <c r="I248" s="11">
        <v>0</v>
      </c>
    </row>
    <row r="249" s="1" customFormat="1" spans="1:9">
      <c r="A249" s="11" t="s">
        <v>2535</v>
      </c>
      <c r="B249" s="12" t="s">
        <v>2540</v>
      </c>
      <c r="C249" s="12" t="s">
        <v>2077</v>
      </c>
      <c r="D249" s="12" t="s">
        <v>2541</v>
      </c>
      <c r="E249" s="12" t="s">
        <v>2542</v>
      </c>
      <c r="F249" s="11" t="s">
        <v>338</v>
      </c>
      <c r="G249" s="11" t="s">
        <v>320</v>
      </c>
      <c r="H249" s="11">
        <v>5</v>
      </c>
      <c r="I249" s="11">
        <v>0</v>
      </c>
    </row>
    <row r="250" s="1" customFormat="1" spans="1:9">
      <c r="A250" s="11" t="s">
        <v>2535</v>
      </c>
      <c r="B250" s="12" t="s">
        <v>2543</v>
      </c>
      <c r="C250" s="12" t="s">
        <v>2544</v>
      </c>
      <c r="D250" s="12" t="s">
        <v>2545</v>
      </c>
      <c r="E250" s="12" t="s">
        <v>2546</v>
      </c>
      <c r="F250" s="11" t="s">
        <v>320</v>
      </c>
      <c r="G250" s="11" t="s">
        <v>338</v>
      </c>
      <c r="H250" s="11">
        <v>4</v>
      </c>
      <c r="I250" s="11">
        <v>0</v>
      </c>
    </row>
    <row r="251" s="1" customFormat="1" spans="1:9">
      <c r="A251" s="11" t="s">
        <v>2535</v>
      </c>
      <c r="B251" s="12" t="s">
        <v>2547</v>
      </c>
      <c r="C251" s="12" t="s">
        <v>49</v>
      </c>
      <c r="D251" s="12" t="s">
        <v>2548</v>
      </c>
      <c r="E251" s="12" t="s">
        <v>2549</v>
      </c>
      <c r="F251" s="11" t="s">
        <v>338</v>
      </c>
      <c r="G251" s="11" t="s">
        <v>320</v>
      </c>
      <c r="H251" s="11">
        <v>5</v>
      </c>
      <c r="I251" s="11">
        <v>0</v>
      </c>
    </row>
    <row r="252" s="1" customFormat="1" spans="1:9">
      <c r="A252" s="11" t="s">
        <v>2535</v>
      </c>
      <c r="B252" s="12" t="s">
        <v>2550</v>
      </c>
      <c r="C252" s="12" t="s">
        <v>2551</v>
      </c>
      <c r="D252" s="12" t="s">
        <v>2552</v>
      </c>
      <c r="E252" s="12" t="s">
        <v>2553</v>
      </c>
      <c r="F252" s="11" t="s">
        <v>338</v>
      </c>
      <c r="G252" s="11" t="s">
        <v>320</v>
      </c>
      <c r="H252" s="11">
        <v>1</v>
      </c>
      <c r="I252" s="11">
        <v>0</v>
      </c>
    </row>
    <row r="253" s="1" customFormat="1" spans="1:9">
      <c r="A253" s="11" t="s">
        <v>2535</v>
      </c>
      <c r="B253" s="12" t="s">
        <v>2554</v>
      </c>
      <c r="C253" s="12" t="s">
        <v>2555</v>
      </c>
      <c r="D253" s="12" t="s">
        <v>2556</v>
      </c>
      <c r="E253" s="12" t="s">
        <v>2557</v>
      </c>
      <c r="F253" s="11" t="s">
        <v>338</v>
      </c>
      <c r="G253" s="11" t="s">
        <v>320</v>
      </c>
      <c r="H253" s="11">
        <v>5</v>
      </c>
      <c r="I253" s="11">
        <v>0</v>
      </c>
    </row>
    <row r="254" s="1" customFormat="1" spans="1:9">
      <c r="A254" s="11" t="s">
        <v>2535</v>
      </c>
      <c r="B254" s="12" t="s">
        <v>2558</v>
      </c>
      <c r="C254" s="12" t="s">
        <v>2559</v>
      </c>
      <c r="D254" s="12" t="s">
        <v>2560</v>
      </c>
      <c r="E254" s="12" t="s">
        <v>2561</v>
      </c>
      <c r="F254" s="11" t="s">
        <v>338</v>
      </c>
      <c r="G254" s="11" t="s">
        <v>320</v>
      </c>
      <c r="H254" s="11">
        <v>4</v>
      </c>
      <c r="I254" s="11">
        <v>0</v>
      </c>
    </row>
    <row r="255" s="1" customFormat="1" spans="1:9">
      <c r="A255" s="11" t="s">
        <v>2535</v>
      </c>
      <c r="B255" s="12" t="s">
        <v>2562</v>
      </c>
      <c r="C255" s="12" t="s">
        <v>2563</v>
      </c>
      <c r="D255" s="12" t="s">
        <v>2564</v>
      </c>
      <c r="E255" s="12" t="s">
        <v>2565</v>
      </c>
      <c r="F255" s="11" t="s">
        <v>338</v>
      </c>
      <c r="G255" s="11" t="s">
        <v>320</v>
      </c>
      <c r="H255" s="11">
        <v>5</v>
      </c>
      <c r="I255" s="11">
        <v>0</v>
      </c>
    </row>
    <row r="256" s="1" customFormat="1" spans="1:9">
      <c r="A256" s="11" t="s">
        <v>2535</v>
      </c>
      <c r="B256" s="12" t="s">
        <v>2566</v>
      </c>
      <c r="C256" s="12" t="s">
        <v>2567</v>
      </c>
      <c r="D256" s="12" t="s">
        <v>2568</v>
      </c>
      <c r="E256" s="12" t="s">
        <v>2569</v>
      </c>
      <c r="F256" s="11" t="s">
        <v>338</v>
      </c>
      <c r="G256" s="11" t="s">
        <v>320</v>
      </c>
      <c r="H256" s="11">
        <v>5</v>
      </c>
      <c r="I256" s="11">
        <v>0</v>
      </c>
    </row>
    <row r="257" s="1" customFormat="1" spans="1:9">
      <c r="A257" s="11" t="s">
        <v>2535</v>
      </c>
      <c r="B257" s="12" t="s">
        <v>2570</v>
      </c>
      <c r="C257" s="12" t="s">
        <v>2571</v>
      </c>
      <c r="D257" s="12" t="s">
        <v>2572</v>
      </c>
      <c r="E257" s="12" t="s">
        <v>2573</v>
      </c>
      <c r="F257" s="11" t="s">
        <v>338</v>
      </c>
      <c r="G257" s="11" t="s">
        <v>320</v>
      </c>
      <c r="H257" s="11">
        <v>4</v>
      </c>
      <c r="I257" s="11">
        <v>0</v>
      </c>
    </row>
    <row r="258" s="1" customFormat="1" spans="1:9">
      <c r="A258" s="11" t="s">
        <v>2535</v>
      </c>
      <c r="B258" s="12" t="s">
        <v>2574</v>
      </c>
      <c r="C258" s="12" t="s">
        <v>2575</v>
      </c>
      <c r="D258" s="12" t="s">
        <v>2576</v>
      </c>
      <c r="E258" s="12" t="s">
        <v>2577</v>
      </c>
      <c r="F258" s="11" t="s">
        <v>338</v>
      </c>
      <c r="G258" s="11" t="s">
        <v>320</v>
      </c>
      <c r="H258" s="11">
        <v>1</v>
      </c>
      <c r="I258" s="11">
        <v>0</v>
      </c>
    </row>
    <row r="259" s="1" customFormat="1" spans="1:9">
      <c r="A259" s="11" t="s">
        <v>2535</v>
      </c>
      <c r="B259" s="12" t="s">
        <v>2578</v>
      </c>
      <c r="C259" s="12" t="s">
        <v>2579</v>
      </c>
      <c r="D259" s="12" t="s">
        <v>2580</v>
      </c>
      <c r="E259" s="12" t="s">
        <v>2581</v>
      </c>
      <c r="F259" s="11" t="s">
        <v>338</v>
      </c>
      <c r="G259" s="11" t="s">
        <v>320</v>
      </c>
      <c r="H259" s="11">
        <v>5</v>
      </c>
      <c r="I259" s="11">
        <v>0</v>
      </c>
    </row>
    <row r="260" s="1" customFormat="1" spans="1:9">
      <c r="A260" s="11" t="s">
        <v>2535</v>
      </c>
      <c r="B260" s="12" t="s">
        <v>2582</v>
      </c>
      <c r="C260" s="12" t="s">
        <v>2583</v>
      </c>
      <c r="D260" s="12" t="s">
        <v>2584</v>
      </c>
      <c r="E260" s="12" t="s">
        <v>2585</v>
      </c>
      <c r="F260" s="11" t="s">
        <v>338</v>
      </c>
      <c r="G260" s="11" t="s">
        <v>320</v>
      </c>
      <c r="H260" s="11">
        <v>3</v>
      </c>
      <c r="I260" s="11">
        <v>0</v>
      </c>
    </row>
    <row r="261" s="1" customFormat="1" spans="1:9">
      <c r="A261" s="11" t="s">
        <v>2535</v>
      </c>
      <c r="B261" s="12" t="s">
        <v>2586</v>
      </c>
      <c r="C261" s="12" t="s">
        <v>2587</v>
      </c>
      <c r="D261" s="12" t="s">
        <v>2588</v>
      </c>
      <c r="E261" s="12" t="s">
        <v>2589</v>
      </c>
      <c r="F261" s="11" t="s">
        <v>338</v>
      </c>
      <c r="G261" s="11" t="s">
        <v>320</v>
      </c>
      <c r="H261" s="11">
        <v>5</v>
      </c>
      <c r="I261" s="11">
        <v>0</v>
      </c>
    </row>
    <row r="262" s="1" customFormat="1" spans="1:9">
      <c r="A262" s="11" t="s">
        <v>2535</v>
      </c>
      <c r="B262" s="12" t="s">
        <v>2590</v>
      </c>
      <c r="C262" s="12" t="s">
        <v>2591</v>
      </c>
      <c r="D262" s="12" t="s">
        <v>2592</v>
      </c>
      <c r="E262" s="12" t="s">
        <v>2593</v>
      </c>
      <c r="F262" s="11" t="s">
        <v>338</v>
      </c>
      <c r="G262" s="11" t="s">
        <v>320</v>
      </c>
      <c r="H262" s="11">
        <v>5</v>
      </c>
      <c r="I262" s="11">
        <v>0</v>
      </c>
    </row>
    <row r="263" s="1" customFormat="1" spans="1:9">
      <c r="A263" s="11" t="s">
        <v>2535</v>
      </c>
      <c r="B263" s="12" t="s">
        <v>2594</v>
      </c>
      <c r="C263" s="12" t="s">
        <v>2595</v>
      </c>
      <c r="D263" s="12" t="s">
        <v>2596</v>
      </c>
      <c r="E263" s="12" t="s">
        <v>2597</v>
      </c>
      <c r="F263" s="11" t="s">
        <v>338</v>
      </c>
      <c r="G263" s="11" t="s">
        <v>320</v>
      </c>
      <c r="H263" s="11">
        <v>5</v>
      </c>
      <c r="I263" s="11">
        <v>2</v>
      </c>
    </row>
    <row r="264" s="1" customFormat="1" spans="1:9">
      <c r="A264" s="11" t="s">
        <v>2535</v>
      </c>
      <c r="B264" s="12" t="s">
        <v>2598</v>
      </c>
      <c r="C264" s="12" t="s">
        <v>1798</v>
      </c>
      <c r="D264" s="12" t="s">
        <v>2599</v>
      </c>
      <c r="E264" s="12" t="s">
        <v>2600</v>
      </c>
      <c r="F264" s="11" t="s">
        <v>338</v>
      </c>
      <c r="G264" s="11" t="s">
        <v>320</v>
      </c>
      <c r="H264" s="11">
        <v>5</v>
      </c>
      <c r="I264" s="11">
        <v>0</v>
      </c>
    </row>
    <row r="265" s="1" customFormat="1" spans="1:9">
      <c r="A265" s="11" t="s">
        <v>2535</v>
      </c>
      <c r="B265" s="12" t="s">
        <v>2601</v>
      </c>
      <c r="C265" s="12" t="s">
        <v>2602</v>
      </c>
      <c r="D265" s="12" t="s">
        <v>2603</v>
      </c>
      <c r="E265" s="12" t="s">
        <v>2604</v>
      </c>
      <c r="F265" s="11" t="s">
        <v>338</v>
      </c>
      <c r="G265" s="11" t="s">
        <v>320</v>
      </c>
      <c r="H265" s="11">
        <v>3</v>
      </c>
      <c r="I265" s="11">
        <v>1</v>
      </c>
    </row>
    <row r="266" s="1" customFormat="1" spans="1:9">
      <c r="A266" s="11" t="s">
        <v>2535</v>
      </c>
      <c r="B266" s="12" t="s">
        <v>2605</v>
      </c>
      <c r="C266" s="12" t="s">
        <v>2606</v>
      </c>
      <c r="D266" s="12" t="s">
        <v>2607</v>
      </c>
      <c r="E266" s="12" t="s">
        <v>2608</v>
      </c>
      <c r="F266" s="11" t="s">
        <v>338</v>
      </c>
      <c r="G266" s="11" t="s">
        <v>320</v>
      </c>
      <c r="H266" s="11">
        <v>5</v>
      </c>
      <c r="I266" s="11">
        <v>2</v>
      </c>
    </row>
    <row r="267" s="1" customFormat="1" spans="1:9">
      <c r="A267" s="11" t="s">
        <v>2535</v>
      </c>
      <c r="B267" s="12" t="s">
        <v>2609</v>
      </c>
      <c r="C267" s="12" t="s">
        <v>2610</v>
      </c>
      <c r="D267" s="12" t="s">
        <v>2611</v>
      </c>
      <c r="E267" s="12" t="s">
        <v>2612</v>
      </c>
      <c r="F267" s="11" t="s">
        <v>338</v>
      </c>
      <c r="G267" s="11" t="s">
        <v>320</v>
      </c>
      <c r="H267" s="11">
        <v>1</v>
      </c>
      <c r="I267" s="11">
        <v>1</v>
      </c>
    </row>
    <row r="268" s="1" customFormat="1" spans="1:9">
      <c r="A268" s="11" t="s">
        <v>2535</v>
      </c>
      <c r="B268" s="12" t="s">
        <v>2613</v>
      </c>
      <c r="C268" s="12" t="s">
        <v>2614</v>
      </c>
      <c r="D268" s="12" t="s">
        <v>2615</v>
      </c>
      <c r="E268" s="12" t="s">
        <v>2616</v>
      </c>
      <c r="F268" s="11" t="s">
        <v>338</v>
      </c>
      <c r="G268" s="11" t="s">
        <v>320</v>
      </c>
      <c r="H268" s="11">
        <v>5</v>
      </c>
      <c r="I268" s="11">
        <v>0</v>
      </c>
    </row>
    <row r="269" s="1" customFormat="1" spans="1:9">
      <c r="A269" s="11" t="s">
        <v>2535</v>
      </c>
      <c r="B269" s="12" t="s">
        <v>2617</v>
      </c>
      <c r="C269" s="12" t="s">
        <v>2618</v>
      </c>
      <c r="D269" s="12" t="s">
        <v>2619</v>
      </c>
      <c r="E269" s="12" t="s">
        <v>2620</v>
      </c>
      <c r="F269" s="11" t="s">
        <v>320</v>
      </c>
      <c r="G269" s="11" t="s">
        <v>338</v>
      </c>
      <c r="H269" s="11">
        <v>5</v>
      </c>
      <c r="I269" s="11">
        <v>0</v>
      </c>
    </row>
    <row r="270" s="1" customFormat="1" spans="1:9">
      <c r="A270" s="11" t="s">
        <v>2535</v>
      </c>
      <c r="B270" s="12" t="s">
        <v>2621</v>
      </c>
      <c r="C270" s="12" t="s">
        <v>2622</v>
      </c>
      <c r="D270" s="12" t="s">
        <v>2623</v>
      </c>
      <c r="E270" s="12" t="s">
        <v>2624</v>
      </c>
      <c r="F270" s="11" t="s">
        <v>338</v>
      </c>
      <c r="G270" s="11" t="s">
        <v>320</v>
      </c>
      <c r="H270" s="11">
        <v>5</v>
      </c>
      <c r="I270" s="11">
        <v>0</v>
      </c>
    </row>
    <row r="271" s="1" customFormat="1" spans="1:9">
      <c r="A271" s="11" t="s">
        <v>2535</v>
      </c>
      <c r="B271" s="12" t="s">
        <v>2625</v>
      </c>
      <c r="C271" s="12" t="s">
        <v>2626</v>
      </c>
      <c r="D271" s="12" t="s">
        <v>2627</v>
      </c>
      <c r="E271" s="12" t="s">
        <v>2628</v>
      </c>
      <c r="F271" s="11" t="s">
        <v>338</v>
      </c>
      <c r="G271" s="11" t="s">
        <v>320</v>
      </c>
      <c r="H271" s="11">
        <v>5</v>
      </c>
      <c r="I271" s="11">
        <v>0</v>
      </c>
    </row>
    <row r="272" s="1" customFormat="1" spans="1:9">
      <c r="A272" s="11" t="s">
        <v>2535</v>
      </c>
      <c r="B272" s="12" t="s">
        <v>2629</v>
      </c>
      <c r="C272" s="12" t="s">
        <v>2630</v>
      </c>
      <c r="D272" s="12" t="s">
        <v>2631</v>
      </c>
      <c r="E272" s="12" t="s">
        <v>2632</v>
      </c>
      <c r="F272" s="11" t="s">
        <v>338</v>
      </c>
      <c r="G272" s="11" t="s">
        <v>320</v>
      </c>
      <c r="H272" s="11">
        <v>1</v>
      </c>
      <c r="I272" s="11">
        <v>1</v>
      </c>
    </row>
    <row r="273" s="1" customFormat="1" spans="1:9">
      <c r="A273" s="11" t="s">
        <v>2535</v>
      </c>
      <c r="B273" s="12" t="s">
        <v>2633</v>
      </c>
      <c r="C273" s="12" t="s">
        <v>2634</v>
      </c>
      <c r="D273" s="12" t="s">
        <v>2635</v>
      </c>
      <c r="E273" s="12" t="s">
        <v>2636</v>
      </c>
      <c r="F273" s="11" t="s">
        <v>338</v>
      </c>
      <c r="G273" s="11" t="s">
        <v>320</v>
      </c>
      <c r="H273" s="11">
        <v>4</v>
      </c>
      <c r="I273" s="11">
        <v>0</v>
      </c>
    </row>
    <row r="274" s="1" customFormat="1" spans="1:9">
      <c r="A274" s="11" t="s">
        <v>2535</v>
      </c>
      <c r="B274" s="12" t="s">
        <v>2637</v>
      </c>
      <c r="C274" s="12" t="s">
        <v>2089</v>
      </c>
      <c r="D274" s="12" t="s">
        <v>2638</v>
      </c>
      <c r="E274" s="12" t="s">
        <v>2639</v>
      </c>
      <c r="F274" s="11" t="s">
        <v>338</v>
      </c>
      <c r="G274" s="11" t="s">
        <v>320</v>
      </c>
      <c r="H274" s="11">
        <v>4</v>
      </c>
      <c r="I274" s="11">
        <v>2</v>
      </c>
    </row>
    <row r="275" s="1" customFormat="1" spans="1:9">
      <c r="A275" s="11" t="s">
        <v>2535</v>
      </c>
      <c r="B275" s="12" t="s">
        <v>1646</v>
      </c>
      <c r="C275" s="12" t="s">
        <v>1647</v>
      </c>
      <c r="D275" s="12" t="s">
        <v>2640</v>
      </c>
      <c r="E275" s="12" t="s">
        <v>2641</v>
      </c>
      <c r="F275" s="11" t="s">
        <v>338</v>
      </c>
      <c r="G275" s="11" t="s">
        <v>320</v>
      </c>
      <c r="H275" s="11">
        <v>5</v>
      </c>
      <c r="I275" s="11">
        <v>1</v>
      </c>
    </row>
    <row r="276" s="1" customFormat="1" spans="1:9">
      <c r="A276" s="11" t="s">
        <v>2535</v>
      </c>
      <c r="B276" s="12" t="s">
        <v>1710</v>
      </c>
      <c r="C276" s="12" t="s">
        <v>1711</v>
      </c>
      <c r="D276" s="12" t="s">
        <v>2642</v>
      </c>
      <c r="E276" s="12" t="s">
        <v>2643</v>
      </c>
      <c r="F276" s="11" t="s">
        <v>338</v>
      </c>
      <c r="G276" s="11" t="s">
        <v>320</v>
      </c>
      <c r="H276" s="11">
        <v>5</v>
      </c>
      <c r="I276" s="11">
        <v>0</v>
      </c>
    </row>
    <row r="277" s="1" customFormat="1" spans="1:9">
      <c r="A277" s="11" t="s">
        <v>2535</v>
      </c>
      <c r="B277" s="12" t="s">
        <v>2644</v>
      </c>
      <c r="C277" s="12" t="s">
        <v>2645</v>
      </c>
      <c r="D277" s="12" t="s">
        <v>2646</v>
      </c>
      <c r="E277" s="12" t="s">
        <v>2647</v>
      </c>
      <c r="F277" s="11" t="s">
        <v>338</v>
      </c>
      <c r="G277" s="11" t="s">
        <v>320</v>
      </c>
      <c r="H277" s="11">
        <v>1</v>
      </c>
      <c r="I277" s="11">
        <v>2</v>
      </c>
    </row>
    <row r="278" s="1" customFormat="1" spans="1:9">
      <c r="A278" s="11" t="s">
        <v>2535</v>
      </c>
      <c r="B278" s="12" t="s">
        <v>2648</v>
      </c>
      <c r="C278" s="12" t="s">
        <v>2649</v>
      </c>
      <c r="D278" s="12" t="s">
        <v>2650</v>
      </c>
      <c r="E278" s="12" t="s">
        <v>2651</v>
      </c>
      <c r="F278" s="11" t="s">
        <v>338</v>
      </c>
      <c r="G278" s="11" t="s">
        <v>320</v>
      </c>
      <c r="H278" s="11">
        <v>5</v>
      </c>
      <c r="I278" s="11">
        <v>0</v>
      </c>
    </row>
    <row r="279" s="1" customFormat="1" spans="1:9">
      <c r="A279" s="11" t="s">
        <v>2535</v>
      </c>
      <c r="B279" s="12" t="s">
        <v>2652</v>
      </c>
      <c r="C279" s="12" t="s">
        <v>2653</v>
      </c>
      <c r="D279" s="12" t="s">
        <v>2654</v>
      </c>
      <c r="E279" s="12" t="s">
        <v>2655</v>
      </c>
      <c r="F279" s="11" t="s">
        <v>338</v>
      </c>
      <c r="G279" s="11" t="s">
        <v>320</v>
      </c>
      <c r="H279" s="11">
        <v>3</v>
      </c>
      <c r="I279" s="11">
        <v>1</v>
      </c>
    </row>
    <row r="280" s="1" customFormat="1" spans="1:9">
      <c r="A280" s="11" t="s">
        <v>2535</v>
      </c>
      <c r="B280" s="12" t="s">
        <v>2656</v>
      </c>
      <c r="C280" s="12" t="s">
        <v>2657</v>
      </c>
      <c r="D280" s="12" t="s">
        <v>2658</v>
      </c>
      <c r="E280" s="12" t="s">
        <v>2659</v>
      </c>
      <c r="F280" s="11" t="s">
        <v>338</v>
      </c>
      <c r="G280" s="11" t="s">
        <v>320</v>
      </c>
      <c r="H280" s="11">
        <v>1</v>
      </c>
      <c r="I280" s="11">
        <v>3</v>
      </c>
    </row>
    <row r="281" s="1" customFormat="1" spans="1:9">
      <c r="A281" s="11" t="s">
        <v>2535</v>
      </c>
      <c r="B281" s="12" t="s">
        <v>2660</v>
      </c>
      <c r="C281" s="12" t="s">
        <v>2661</v>
      </c>
      <c r="D281" s="12" t="s">
        <v>2662</v>
      </c>
      <c r="E281" s="12" t="s">
        <v>2663</v>
      </c>
      <c r="F281" s="11" t="s">
        <v>338</v>
      </c>
      <c r="G281" s="11" t="s">
        <v>320</v>
      </c>
      <c r="H281" s="11">
        <v>5</v>
      </c>
      <c r="I281" s="11">
        <v>2</v>
      </c>
    </row>
    <row r="282" s="1" customFormat="1" spans="1:9">
      <c r="A282" s="11" t="s">
        <v>2535</v>
      </c>
      <c r="B282" s="12" t="s">
        <v>2664</v>
      </c>
      <c r="C282" s="12" t="s">
        <v>2665</v>
      </c>
      <c r="D282" s="12" t="s">
        <v>2666</v>
      </c>
      <c r="E282" s="12" t="s">
        <v>2667</v>
      </c>
      <c r="F282" s="11" t="s">
        <v>338</v>
      </c>
      <c r="G282" s="11" t="s">
        <v>320</v>
      </c>
      <c r="H282" s="11">
        <v>4</v>
      </c>
      <c r="I282" s="11">
        <v>3</v>
      </c>
    </row>
    <row r="283" s="1" customFormat="1" spans="1:9">
      <c r="A283" s="11" t="s">
        <v>2535</v>
      </c>
      <c r="B283" s="12" t="s">
        <v>2668</v>
      </c>
      <c r="C283" s="12" t="s">
        <v>2669</v>
      </c>
      <c r="D283" s="12" t="s">
        <v>2670</v>
      </c>
      <c r="E283" s="12" t="s">
        <v>2671</v>
      </c>
      <c r="F283" s="11" t="s">
        <v>338</v>
      </c>
      <c r="G283" s="11" t="s">
        <v>320</v>
      </c>
      <c r="H283" s="11">
        <v>1</v>
      </c>
      <c r="I283" s="11">
        <v>0</v>
      </c>
    </row>
    <row r="284" s="1" customFormat="1" spans="1:9">
      <c r="A284" s="11" t="s">
        <v>2535</v>
      </c>
      <c r="B284" s="12" t="s">
        <v>2672</v>
      </c>
      <c r="C284" s="12" t="s">
        <v>2089</v>
      </c>
      <c r="D284" s="12" t="s">
        <v>2673</v>
      </c>
      <c r="E284" s="12" t="s">
        <v>2674</v>
      </c>
      <c r="F284" s="11" t="s">
        <v>338</v>
      </c>
      <c r="G284" s="11" t="s">
        <v>320</v>
      </c>
      <c r="H284" s="11">
        <v>5</v>
      </c>
      <c r="I284" s="11">
        <v>0</v>
      </c>
    </row>
    <row r="285" s="1" customFormat="1" spans="1:9">
      <c r="A285" s="11" t="s">
        <v>2535</v>
      </c>
      <c r="B285" s="12" t="s">
        <v>2675</v>
      </c>
      <c r="C285" s="12" t="s">
        <v>2676</v>
      </c>
      <c r="D285" s="12" t="s">
        <v>2677</v>
      </c>
      <c r="E285" s="12" t="s">
        <v>2678</v>
      </c>
      <c r="F285" s="11" t="s">
        <v>338</v>
      </c>
      <c r="G285" s="11" t="s">
        <v>320</v>
      </c>
      <c r="H285" s="11">
        <v>3</v>
      </c>
      <c r="I285" s="11">
        <v>2</v>
      </c>
    </row>
    <row r="286" s="1" customFormat="1" spans="1:9">
      <c r="A286" s="11" t="s">
        <v>2535</v>
      </c>
      <c r="B286" s="12" t="s">
        <v>2679</v>
      </c>
      <c r="C286" s="12" t="s">
        <v>2680</v>
      </c>
      <c r="D286" s="12" t="s">
        <v>2681</v>
      </c>
      <c r="E286" s="12" t="s">
        <v>2682</v>
      </c>
      <c r="F286" s="11" t="s">
        <v>338</v>
      </c>
      <c r="G286" s="11" t="s">
        <v>320</v>
      </c>
      <c r="H286" s="11">
        <v>1</v>
      </c>
      <c r="I286" s="11">
        <v>17</v>
      </c>
    </row>
    <row r="287" s="1" customFormat="1" spans="1:9">
      <c r="A287" s="11" t="s">
        <v>2535</v>
      </c>
      <c r="B287" s="12" t="s">
        <v>2683</v>
      </c>
      <c r="C287" s="12" t="s">
        <v>2684</v>
      </c>
      <c r="D287" s="12" t="s">
        <v>2685</v>
      </c>
      <c r="E287" s="12" t="s">
        <v>2686</v>
      </c>
      <c r="F287" s="11" t="s">
        <v>338</v>
      </c>
      <c r="G287" s="11" t="s">
        <v>320</v>
      </c>
      <c r="H287" s="11">
        <v>5</v>
      </c>
      <c r="I287" s="11">
        <v>0</v>
      </c>
    </row>
    <row r="288" s="1" customFormat="1" spans="1:9">
      <c r="A288" s="11" t="s">
        <v>2535</v>
      </c>
      <c r="B288" s="12" t="s">
        <v>2687</v>
      </c>
      <c r="C288" s="12" t="s">
        <v>2688</v>
      </c>
      <c r="D288" s="12" t="s">
        <v>2689</v>
      </c>
      <c r="E288" s="12" t="s">
        <v>2690</v>
      </c>
      <c r="F288" s="11" t="s">
        <v>338</v>
      </c>
      <c r="G288" s="11" t="s">
        <v>320</v>
      </c>
      <c r="H288" s="11">
        <v>5</v>
      </c>
      <c r="I288" s="11">
        <v>0</v>
      </c>
    </row>
    <row r="289" s="1" customFormat="1" spans="1:9">
      <c r="A289" s="11" t="s">
        <v>2535</v>
      </c>
      <c r="B289" s="12" t="s">
        <v>2691</v>
      </c>
      <c r="C289" s="12" t="s">
        <v>2692</v>
      </c>
      <c r="D289" s="12" t="s">
        <v>2693</v>
      </c>
      <c r="E289" s="12" t="s">
        <v>2694</v>
      </c>
      <c r="F289" s="11" t="s">
        <v>338</v>
      </c>
      <c r="G289" s="11" t="s">
        <v>320</v>
      </c>
      <c r="H289" s="11">
        <v>1</v>
      </c>
      <c r="I289" s="11">
        <v>4</v>
      </c>
    </row>
    <row r="290" s="1" customFormat="1" spans="1:9">
      <c r="A290" s="11" t="s">
        <v>2535</v>
      </c>
      <c r="B290" s="12" t="s">
        <v>2695</v>
      </c>
      <c r="C290" s="12" t="s">
        <v>2696</v>
      </c>
      <c r="D290" s="12" t="s">
        <v>2697</v>
      </c>
      <c r="E290" s="12" t="s">
        <v>2698</v>
      </c>
      <c r="F290" s="11" t="s">
        <v>338</v>
      </c>
      <c r="G290" s="11" t="s">
        <v>320</v>
      </c>
      <c r="H290" s="11">
        <v>5</v>
      </c>
      <c r="I290" s="11">
        <v>1</v>
      </c>
    </row>
    <row r="291" s="1" customFormat="1" spans="1:9">
      <c r="A291" s="11" t="s">
        <v>2535</v>
      </c>
      <c r="B291" s="12" t="s">
        <v>2699</v>
      </c>
      <c r="C291" s="12" t="s">
        <v>2700</v>
      </c>
      <c r="D291" s="12" t="s">
        <v>2701</v>
      </c>
      <c r="E291" s="12" t="s">
        <v>2702</v>
      </c>
      <c r="F291" s="11" t="s">
        <v>338</v>
      </c>
      <c r="G291" s="11" t="s">
        <v>320</v>
      </c>
      <c r="H291" s="11">
        <v>5</v>
      </c>
      <c r="I291" s="11">
        <v>1</v>
      </c>
    </row>
    <row r="292" s="1" customFormat="1" spans="1:9">
      <c r="A292" s="11" t="s">
        <v>2535</v>
      </c>
      <c r="B292" s="12" t="s">
        <v>2703</v>
      </c>
      <c r="C292" s="12" t="s">
        <v>2704</v>
      </c>
      <c r="D292" s="12" t="s">
        <v>2705</v>
      </c>
      <c r="E292" s="12" t="s">
        <v>2706</v>
      </c>
      <c r="F292" s="11" t="s">
        <v>320</v>
      </c>
      <c r="G292" s="11" t="s">
        <v>338</v>
      </c>
      <c r="H292" s="11">
        <v>5</v>
      </c>
      <c r="I292" s="11">
        <v>1</v>
      </c>
    </row>
    <row r="293" s="1" customFormat="1" spans="1:9">
      <c r="A293" s="11" t="s">
        <v>2535</v>
      </c>
      <c r="B293" s="12" t="s">
        <v>2707</v>
      </c>
      <c r="C293" s="12" t="s">
        <v>2708</v>
      </c>
      <c r="D293" s="12" t="s">
        <v>2709</v>
      </c>
      <c r="E293" s="12" t="s">
        <v>2710</v>
      </c>
      <c r="F293" s="11" t="s">
        <v>320</v>
      </c>
      <c r="G293" s="11" t="s">
        <v>338</v>
      </c>
      <c r="H293" s="11">
        <v>5</v>
      </c>
      <c r="I293" s="11">
        <v>1</v>
      </c>
    </row>
    <row r="294" s="1" customFormat="1" spans="1:9">
      <c r="A294" s="11" t="s">
        <v>2535</v>
      </c>
      <c r="B294" s="12" t="s">
        <v>2711</v>
      </c>
      <c r="C294" s="12" t="s">
        <v>2712</v>
      </c>
      <c r="D294" s="12" t="s">
        <v>2713</v>
      </c>
      <c r="E294" s="12" t="s">
        <v>2714</v>
      </c>
      <c r="F294" s="11" t="s">
        <v>320</v>
      </c>
      <c r="G294" s="11" t="s">
        <v>338</v>
      </c>
      <c r="H294" s="11">
        <v>5</v>
      </c>
      <c r="I294" s="11">
        <v>2</v>
      </c>
    </row>
    <row r="295" s="1" customFormat="1" spans="1:9">
      <c r="A295" s="11" t="s">
        <v>2535</v>
      </c>
      <c r="B295" s="12" t="s">
        <v>2715</v>
      </c>
      <c r="C295" s="12" t="s">
        <v>2716</v>
      </c>
      <c r="D295" s="12" t="s">
        <v>2717</v>
      </c>
      <c r="E295" s="12" t="s">
        <v>2718</v>
      </c>
      <c r="F295" s="11" t="s">
        <v>338</v>
      </c>
      <c r="G295" s="11" t="s">
        <v>320</v>
      </c>
      <c r="H295" s="11">
        <v>5</v>
      </c>
      <c r="I295" s="11">
        <v>1</v>
      </c>
    </row>
    <row r="296" s="1" customFormat="1" spans="1:9">
      <c r="A296" s="11" t="s">
        <v>2535</v>
      </c>
      <c r="B296" s="12" t="s">
        <v>2719</v>
      </c>
      <c r="C296" s="12" t="s">
        <v>2529</v>
      </c>
      <c r="D296" s="12" t="s">
        <v>2720</v>
      </c>
      <c r="E296" s="12" t="s">
        <v>2721</v>
      </c>
      <c r="F296" s="11" t="s">
        <v>320</v>
      </c>
      <c r="G296" s="11" t="s">
        <v>338</v>
      </c>
      <c r="H296" s="11">
        <v>5</v>
      </c>
      <c r="I296" s="11">
        <v>0</v>
      </c>
    </row>
    <row r="297" s="1" customFormat="1" spans="1:9">
      <c r="A297" s="11" t="s">
        <v>2535</v>
      </c>
      <c r="B297" s="12" t="s">
        <v>2722</v>
      </c>
      <c r="C297" s="12" t="s">
        <v>2723</v>
      </c>
      <c r="D297" s="12" t="s">
        <v>2724</v>
      </c>
      <c r="E297" s="12" t="s">
        <v>2725</v>
      </c>
      <c r="F297" s="11" t="s">
        <v>320</v>
      </c>
      <c r="G297" s="11" t="s">
        <v>338</v>
      </c>
      <c r="H297" s="11">
        <v>4</v>
      </c>
      <c r="I297" s="11">
        <v>1</v>
      </c>
    </row>
    <row r="298" s="1" customFormat="1" spans="1:9">
      <c r="A298" s="11" t="s">
        <v>2535</v>
      </c>
      <c r="B298" s="12" t="s">
        <v>2726</v>
      </c>
      <c r="C298" s="12" t="s">
        <v>2727</v>
      </c>
      <c r="D298" s="12" t="s">
        <v>2728</v>
      </c>
      <c r="E298" s="12" t="s">
        <v>2729</v>
      </c>
      <c r="F298" s="11" t="s">
        <v>320</v>
      </c>
      <c r="G298" s="11" t="s">
        <v>338</v>
      </c>
      <c r="H298" s="11">
        <v>5</v>
      </c>
      <c r="I298" s="11">
        <v>0</v>
      </c>
    </row>
    <row r="299" s="1" customFormat="1" spans="1:9">
      <c r="A299" s="11" t="s">
        <v>2535</v>
      </c>
      <c r="B299" s="12" t="s">
        <v>2730</v>
      </c>
      <c r="C299" s="12" t="s">
        <v>2731</v>
      </c>
      <c r="D299" s="12" t="s">
        <v>2732</v>
      </c>
      <c r="E299" s="12" t="s">
        <v>2733</v>
      </c>
      <c r="F299" s="11" t="s">
        <v>338</v>
      </c>
      <c r="G299" s="11" t="s">
        <v>320</v>
      </c>
      <c r="H299" s="11">
        <v>5</v>
      </c>
      <c r="I299" s="11">
        <v>0</v>
      </c>
    </row>
    <row r="300" s="1" customFormat="1" spans="1:9">
      <c r="A300" s="11" t="s">
        <v>2734</v>
      </c>
      <c r="B300" s="12" t="s">
        <v>1710</v>
      </c>
      <c r="C300" s="12" t="s">
        <v>1711</v>
      </c>
      <c r="D300" s="12" t="s">
        <v>2735</v>
      </c>
      <c r="E300" s="12" t="s">
        <v>2736</v>
      </c>
      <c r="F300" s="11" t="s">
        <v>338</v>
      </c>
      <c r="G300" s="11" t="s">
        <v>320</v>
      </c>
      <c r="H300" s="11">
        <v>5</v>
      </c>
      <c r="I300" s="11">
        <v>0</v>
      </c>
    </row>
    <row r="301" s="1" customFormat="1" spans="1:9">
      <c r="A301" s="11" t="s">
        <v>2734</v>
      </c>
      <c r="B301" s="12" t="s">
        <v>2737</v>
      </c>
      <c r="C301" s="12" t="s">
        <v>2738</v>
      </c>
      <c r="D301" s="12" t="s">
        <v>2739</v>
      </c>
      <c r="E301" s="12" t="s">
        <v>2740</v>
      </c>
      <c r="F301" s="11" t="s">
        <v>338</v>
      </c>
      <c r="G301" s="11" t="s">
        <v>320</v>
      </c>
      <c r="H301" s="11">
        <v>5</v>
      </c>
      <c r="I301" s="11">
        <v>0</v>
      </c>
    </row>
    <row r="302" s="1" customFormat="1" spans="1:9">
      <c r="A302" s="11" t="s">
        <v>2734</v>
      </c>
      <c r="B302" s="12" t="s">
        <v>2741</v>
      </c>
      <c r="C302" s="12" t="s">
        <v>2742</v>
      </c>
      <c r="D302" s="12" t="s">
        <v>2743</v>
      </c>
      <c r="E302" s="12" t="s">
        <v>2744</v>
      </c>
      <c r="F302" s="11" t="s">
        <v>338</v>
      </c>
      <c r="G302" s="11" t="s">
        <v>320</v>
      </c>
      <c r="H302" s="11">
        <v>5</v>
      </c>
      <c r="I302" s="11">
        <v>0</v>
      </c>
    </row>
    <row r="303" s="1" customFormat="1" spans="1:9">
      <c r="A303" s="11" t="s">
        <v>2734</v>
      </c>
      <c r="B303" s="12" t="s">
        <v>2745</v>
      </c>
      <c r="C303" s="12" t="s">
        <v>2746</v>
      </c>
      <c r="D303" s="12" t="s">
        <v>2747</v>
      </c>
      <c r="E303" s="12" t="s">
        <v>2748</v>
      </c>
      <c r="F303" s="11" t="s">
        <v>338</v>
      </c>
      <c r="G303" s="11" t="s">
        <v>320</v>
      </c>
      <c r="H303" s="11">
        <v>1</v>
      </c>
      <c r="I303" s="11">
        <v>0</v>
      </c>
    </row>
    <row r="304" s="1" customFormat="1" spans="1:9">
      <c r="A304" s="11" t="s">
        <v>2734</v>
      </c>
      <c r="B304" s="12" t="s">
        <v>2749</v>
      </c>
      <c r="C304" s="12" t="s">
        <v>2750</v>
      </c>
      <c r="D304" s="12" t="s">
        <v>2751</v>
      </c>
      <c r="E304" s="12" t="s">
        <v>2752</v>
      </c>
      <c r="F304" s="11" t="s">
        <v>338</v>
      </c>
      <c r="G304" s="11" t="s">
        <v>320</v>
      </c>
      <c r="H304" s="11">
        <v>5</v>
      </c>
      <c r="I304" s="11">
        <v>0</v>
      </c>
    </row>
    <row r="305" s="1" customFormat="1" spans="1:9">
      <c r="A305" s="11" t="s">
        <v>2734</v>
      </c>
      <c r="B305" s="12" t="s">
        <v>1654</v>
      </c>
      <c r="C305" s="12" t="s">
        <v>1655</v>
      </c>
      <c r="D305" s="12" t="s">
        <v>2753</v>
      </c>
      <c r="E305" s="12" t="s">
        <v>2754</v>
      </c>
      <c r="F305" s="11" t="s">
        <v>338</v>
      </c>
      <c r="G305" s="11" t="s">
        <v>320</v>
      </c>
      <c r="H305" s="11">
        <v>5</v>
      </c>
      <c r="I305" s="11">
        <v>0</v>
      </c>
    </row>
    <row r="306" s="1" customFormat="1" spans="1:9">
      <c r="A306" s="11" t="s">
        <v>2734</v>
      </c>
      <c r="B306" s="12" t="s">
        <v>2755</v>
      </c>
      <c r="C306" s="12" t="s">
        <v>2756</v>
      </c>
      <c r="D306" s="12" t="s">
        <v>2757</v>
      </c>
      <c r="E306" s="12" t="s">
        <v>2758</v>
      </c>
      <c r="F306" s="11" t="s">
        <v>338</v>
      </c>
      <c r="G306" s="11" t="s">
        <v>320</v>
      </c>
      <c r="H306" s="11">
        <v>3</v>
      </c>
      <c r="I306" s="11">
        <v>0</v>
      </c>
    </row>
    <row r="307" s="1" customFormat="1" spans="1:9">
      <c r="A307" s="11" t="s">
        <v>2734</v>
      </c>
      <c r="B307" s="12" t="s">
        <v>2759</v>
      </c>
      <c r="C307" s="12" t="s">
        <v>1738</v>
      </c>
      <c r="D307" s="12" t="s">
        <v>2760</v>
      </c>
      <c r="E307" s="12" t="s">
        <v>2761</v>
      </c>
      <c r="F307" s="11" t="s">
        <v>320</v>
      </c>
      <c r="G307" s="11" t="s">
        <v>338</v>
      </c>
      <c r="H307" s="11">
        <v>5</v>
      </c>
      <c r="I307" s="11">
        <v>0</v>
      </c>
    </row>
    <row r="308" s="1" customFormat="1" spans="1:9">
      <c r="A308" s="11" t="s">
        <v>2734</v>
      </c>
      <c r="B308" s="12" t="s">
        <v>2762</v>
      </c>
      <c r="C308" s="12" t="s">
        <v>2763</v>
      </c>
      <c r="D308" s="12" t="s">
        <v>2764</v>
      </c>
      <c r="E308" s="12" t="s">
        <v>2765</v>
      </c>
      <c r="F308" s="11" t="s">
        <v>338</v>
      </c>
      <c r="G308" s="11" t="s">
        <v>320</v>
      </c>
      <c r="H308" s="11">
        <v>5</v>
      </c>
      <c r="I308" s="11">
        <v>1</v>
      </c>
    </row>
    <row r="309" s="1" customFormat="1" spans="1:9">
      <c r="A309" s="11" t="s">
        <v>2734</v>
      </c>
      <c r="B309" s="12" t="s">
        <v>2766</v>
      </c>
      <c r="C309" s="12" t="s">
        <v>2767</v>
      </c>
      <c r="D309" s="12" t="s">
        <v>2768</v>
      </c>
      <c r="E309" s="12" t="s">
        <v>2769</v>
      </c>
      <c r="F309" s="11" t="s">
        <v>338</v>
      </c>
      <c r="G309" s="11" t="s">
        <v>320</v>
      </c>
      <c r="H309" s="11">
        <v>5</v>
      </c>
      <c r="I309" s="11">
        <v>3</v>
      </c>
    </row>
    <row r="310" s="1" customFormat="1" spans="1:9">
      <c r="A310" s="11" t="s">
        <v>2734</v>
      </c>
      <c r="B310" s="12" t="s">
        <v>2770</v>
      </c>
      <c r="C310" s="12" t="s">
        <v>2771</v>
      </c>
      <c r="D310" s="12" t="s">
        <v>2772</v>
      </c>
      <c r="E310" s="12" t="s">
        <v>2773</v>
      </c>
      <c r="F310" s="11" t="s">
        <v>338</v>
      </c>
      <c r="G310" s="11" t="s">
        <v>320</v>
      </c>
      <c r="H310" s="11">
        <v>5</v>
      </c>
      <c r="I310" s="11">
        <v>4</v>
      </c>
    </row>
    <row r="311" s="1" customFormat="1" spans="1:9">
      <c r="A311" s="11" t="s">
        <v>2734</v>
      </c>
      <c r="B311" s="12" t="s">
        <v>2774</v>
      </c>
      <c r="C311" s="12" t="s">
        <v>2775</v>
      </c>
      <c r="D311" s="12" t="s">
        <v>2776</v>
      </c>
      <c r="E311" s="12" t="s">
        <v>2777</v>
      </c>
      <c r="F311" s="11" t="s">
        <v>338</v>
      </c>
      <c r="G311" s="11" t="s">
        <v>320</v>
      </c>
      <c r="H311" s="11">
        <v>5</v>
      </c>
      <c r="I311" s="11">
        <v>1</v>
      </c>
    </row>
    <row r="312" s="1" customFormat="1" spans="1:9">
      <c r="A312" s="11" t="s">
        <v>2734</v>
      </c>
      <c r="B312" s="12" t="s">
        <v>2778</v>
      </c>
      <c r="C312" s="12" t="s">
        <v>2779</v>
      </c>
      <c r="D312" s="12" t="s">
        <v>2780</v>
      </c>
      <c r="E312" s="12" t="s">
        <v>2781</v>
      </c>
      <c r="F312" s="11" t="s">
        <v>338</v>
      </c>
      <c r="G312" s="11" t="s">
        <v>320</v>
      </c>
      <c r="H312" s="11">
        <v>5</v>
      </c>
      <c r="I312" s="11">
        <v>3</v>
      </c>
    </row>
    <row r="313" s="1" customFormat="1" spans="1:9">
      <c r="A313" s="11" t="s">
        <v>2734</v>
      </c>
      <c r="B313" s="12" t="s">
        <v>2782</v>
      </c>
      <c r="C313" s="12" t="s">
        <v>2783</v>
      </c>
      <c r="D313" s="12" t="s">
        <v>2784</v>
      </c>
      <c r="E313" s="12" t="s">
        <v>2785</v>
      </c>
      <c r="F313" s="11" t="s">
        <v>338</v>
      </c>
      <c r="G313" s="11" t="s">
        <v>320</v>
      </c>
      <c r="H313" s="11">
        <v>5</v>
      </c>
      <c r="I313" s="11">
        <v>0</v>
      </c>
    </row>
    <row r="314" s="1" customFormat="1" spans="1:9">
      <c r="A314" s="11" t="s">
        <v>2734</v>
      </c>
      <c r="B314" s="12" t="s">
        <v>2786</v>
      </c>
      <c r="C314" s="12" t="s">
        <v>2787</v>
      </c>
      <c r="D314" s="12" t="s">
        <v>2788</v>
      </c>
      <c r="E314" s="12" t="s">
        <v>2789</v>
      </c>
      <c r="F314" s="11" t="s">
        <v>338</v>
      </c>
      <c r="G314" s="11" t="s">
        <v>320</v>
      </c>
      <c r="H314" s="11">
        <v>5</v>
      </c>
      <c r="I314" s="11">
        <v>3</v>
      </c>
    </row>
    <row r="315" s="1" customFormat="1" spans="1:9">
      <c r="A315" s="11" t="s">
        <v>2734</v>
      </c>
      <c r="B315" s="12" t="s">
        <v>1829</v>
      </c>
      <c r="C315" s="12" t="s">
        <v>49</v>
      </c>
      <c r="D315" s="12" t="s">
        <v>2790</v>
      </c>
      <c r="E315" s="12" t="s">
        <v>2791</v>
      </c>
      <c r="F315" s="11" t="s">
        <v>338</v>
      </c>
      <c r="G315" s="11" t="s">
        <v>320</v>
      </c>
      <c r="H315" s="11">
        <v>5</v>
      </c>
      <c r="I315" s="11">
        <v>1</v>
      </c>
    </row>
    <row r="316" s="1" customFormat="1" spans="1:9">
      <c r="A316" s="11" t="s">
        <v>2734</v>
      </c>
      <c r="B316" s="12" t="s">
        <v>2792</v>
      </c>
      <c r="C316" s="12" t="s">
        <v>2793</v>
      </c>
      <c r="D316" s="12" t="s">
        <v>2794</v>
      </c>
      <c r="E316" s="12" t="s">
        <v>2795</v>
      </c>
      <c r="F316" s="11" t="s">
        <v>338</v>
      </c>
      <c r="G316" s="11" t="s">
        <v>320</v>
      </c>
      <c r="H316" s="11">
        <v>4</v>
      </c>
      <c r="I316" s="11">
        <v>5</v>
      </c>
    </row>
    <row r="317" s="1" customFormat="1" spans="1:9">
      <c r="A317" s="11" t="s">
        <v>2734</v>
      </c>
      <c r="B317" s="12" t="s">
        <v>2796</v>
      </c>
      <c r="C317" s="12" t="s">
        <v>2797</v>
      </c>
      <c r="D317" s="12" t="s">
        <v>2798</v>
      </c>
      <c r="E317" s="12" t="s">
        <v>2799</v>
      </c>
      <c r="F317" s="11" t="s">
        <v>338</v>
      </c>
      <c r="G317" s="11" t="s">
        <v>320</v>
      </c>
      <c r="H317" s="11">
        <v>4</v>
      </c>
      <c r="I317" s="11">
        <v>8</v>
      </c>
    </row>
    <row r="318" s="1" customFormat="1" spans="1:9">
      <c r="A318" s="11" t="s">
        <v>2734</v>
      </c>
      <c r="B318" s="12" t="s">
        <v>2278</v>
      </c>
      <c r="C318" s="12" t="s">
        <v>2279</v>
      </c>
      <c r="D318" s="12" t="s">
        <v>2800</v>
      </c>
      <c r="E318" s="12" t="s">
        <v>2801</v>
      </c>
      <c r="F318" s="11" t="s">
        <v>338</v>
      </c>
      <c r="G318" s="11" t="s">
        <v>320</v>
      </c>
      <c r="H318" s="11">
        <v>5</v>
      </c>
      <c r="I318" s="11">
        <v>10</v>
      </c>
    </row>
    <row r="319" s="1" customFormat="1" spans="1:9">
      <c r="A319" s="11" t="s">
        <v>2734</v>
      </c>
      <c r="B319" s="12" t="s">
        <v>2802</v>
      </c>
      <c r="C319" s="12" t="s">
        <v>2803</v>
      </c>
      <c r="D319" s="12" t="s">
        <v>2804</v>
      </c>
      <c r="E319" s="12" t="s">
        <v>2805</v>
      </c>
      <c r="F319" s="11" t="s">
        <v>338</v>
      </c>
      <c r="G319" s="11" t="s">
        <v>320</v>
      </c>
      <c r="H319" s="11">
        <v>5</v>
      </c>
      <c r="I319" s="11">
        <v>0</v>
      </c>
    </row>
    <row r="320" s="1" customFormat="1" spans="1:9">
      <c r="A320" s="11" t="s">
        <v>2734</v>
      </c>
      <c r="B320" s="12" t="s">
        <v>2806</v>
      </c>
      <c r="C320" s="12" t="s">
        <v>2807</v>
      </c>
      <c r="D320" s="12" t="s">
        <v>2808</v>
      </c>
      <c r="E320" s="12" t="s">
        <v>2809</v>
      </c>
      <c r="F320" s="11" t="s">
        <v>320</v>
      </c>
      <c r="G320" s="11" t="s">
        <v>338</v>
      </c>
      <c r="H320" s="11">
        <v>5</v>
      </c>
      <c r="I320" s="11">
        <v>0</v>
      </c>
    </row>
    <row r="321" s="1" customFormat="1" spans="1:9">
      <c r="A321" s="11" t="s">
        <v>2734</v>
      </c>
      <c r="B321" s="12" t="s">
        <v>1710</v>
      </c>
      <c r="C321" s="12" t="s">
        <v>1711</v>
      </c>
      <c r="D321" s="12" t="s">
        <v>2810</v>
      </c>
      <c r="E321" s="12" t="s">
        <v>2811</v>
      </c>
      <c r="F321" s="11" t="s">
        <v>338</v>
      </c>
      <c r="G321" s="11" t="s">
        <v>320</v>
      </c>
      <c r="H321" s="11">
        <v>5</v>
      </c>
      <c r="I321" s="11">
        <v>0</v>
      </c>
    </row>
    <row r="322" s="1" customFormat="1" spans="1:9">
      <c r="A322" s="11" t="s">
        <v>2734</v>
      </c>
      <c r="B322" s="12" t="s">
        <v>1829</v>
      </c>
      <c r="C322" s="12" t="s">
        <v>49</v>
      </c>
      <c r="D322" s="12" t="s">
        <v>2812</v>
      </c>
      <c r="E322" s="12" t="s">
        <v>2813</v>
      </c>
      <c r="F322" s="11" t="s">
        <v>338</v>
      </c>
      <c r="G322" s="11" t="s">
        <v>320</v>
      </c>
      <c r="H322" s="11">
        <v>2</v>
      </c>
      <c r="I322" s="11">
        <v>0</v>
      </c>
    </row>
    <row r="323" s="1" customFormat="1" spans="1:9">
      <c r="A323" s="11" t="s">
        <v>2734</v>
      </c>
      <c r="B323" s="12" t="s">
        <v>2814</v>
      </c>
      <c r="C323" s="12" t="s">
        <v>2815</v>
      </c>
      <c r="D323" s="12" t="s">
        <v>2816</v>
      </c>
      <c r="E323" s="12" t="s">
        <v>2817</v>
      </c>
      <c r="F323" s="11" t="s">
        <v>320</v>
      </c>
      <c r="G323" s="11" t="s">
        <v>338</v>
      </c>
      <c r="H323" s="11">
        <v>4</v>
      </c>
      <c r="I323" s="11">
        <v>2</v>
      </c>
    </row>
    <row r="324" s="1" customFormat="1" spans="1:9">
      <c r="A324" s="11" t="s">
        <v>2734</v>
      </c>
      <c r="B324" s="12" t="s">
        <v>2818</v>
      </c>
      <c r="C324" s="12" t="s">
        <v>2819</v>
      </c>
      <c r="D324" s="12" t="s">
        <v>2820</v>
      </c>
      <c r="E324" s="12" t="s">
        <v>2821</v>
      </c>
      <c r="F324" s="11" t="s">
        <v>338</v>
      </c>
      <c r="G324" s="11" t="s">
        <v>320</v>
      </c>
      <c r="H324" s="11">
        <v>5</v>
      </c>
      <c r="I324" s="11">
        <v>0</v>
      </c>
    </row>
    <row r="325" s="1" customFormat="1" spans="1:9">
      <c r="A325" s="11" t="s">
        <v>2734</v>
      </c>
      <c r="B325" s="12" t="s">
        <v>2822</v>
      </c>
      <c r="C325" s="12" t="s">
        <v>2823</v>
      </c>
      <c r="D325" s="12" t="s">
        <v>2824</v>
      </c>
      <c r="E325" s="12" t="s">
        <v>2825</v>
      </c>
      <c r="F325" s="11" t="s">
        <v>338</v>
      </c>
      <c r="G325" s="11" t="s">
        <v>320</v>
      </c>
      <c r="H325" s="11">
        <v>5</v>
      </c>
      <c r="I325" s="11">
        <v>4</v>
      </c>
    </row>
    <row r="326" s="1" customFormat="1" spans="1:9">
      <c r="A326" s="11" t="s">
        <v>2734</v>
      </c>
      <c r="B326" s="12" t="s">
        <v>2826</v>
      </c>
      <c r="C326" s="12" t="s">
        <v>2827</v>
      </c>
      <c r="D326" s="12" t="s">
        <v>2828</v>
      </c>
      <c r="E326" s="12" t="s">
        <v>2829</v>
      </c>
      <c r="F326" s="11" t="s">
        <v>320</v>
      </c>
      <c r="G326" s="11" t="s">
        <v>338</v>
      </c>
      <c r="H326" s="11">
        <v>4</v>
      </c>
      <c r="I326" s="11">
        <v>0</v>
      </c>
    </row>
    <row r="327" s="1" customFormat="1" spans="1:9">
      <c r="A327" s="11" t="s">
        <v>2734</v>
      </c>
      <c r="B327" s="12" t="s">
        <v>2830</v>
      </c>
      <c r="C327" s="12" t="s">
        <v>2831</v>
      </c>
      <c r="D327" s="12" t="s">
        <v>2832</v>
      </c>
      <c r="E327" s="12" t="s">
        <v>2833</v>
      </c>
      <c r="F327" s="11" t="s">
        <v>338</v>
      </c>
      <c r="G327" s="11" t="s">
        <v>320</v>
      </c>
      <c r="H327" s="11">
        <v>4</v>
      </c>
      <c r="I327" s="11">
        <v>5</v>
      </c>
    </row>
    <row r="328" s="1" customFormat="1" spans="1:9">
      <c r="A328" s="11" t="s">
        <v>2734</v>
      </c>
      <c r="B328" s="12" t="s">
        <v>2834</v>
      </c>
      <c r="C328" s="12" t="s">
        <v>2835</v>
      </c>
      <c r="D328" s="12" t="s">
        <v>2836</v>
      </c>
      <c r="E328" s="12" t="s">
        <v>2837</v>
      </c>
      <c r="F328" s="11" t="s">
        <v>320</v>
      </c>
      <c r="G328" s="11" t="s">
        <v>338</v>
      </c>
      <c r="H328" s="11">
        <v>5</v>
      </c>
      <c r="I328" s="11">
        <v>0</v>
      </c>
    </row>
    <row r="329" s="1" customFormat="1" spans="1:9">
      <c r="A329" s="11" t="s">
        <v>2734</v>
      </c>
      <c r="B329" s="12" t="s">
        <v>2838</v>
      </c>
      <c r="C329" s="12" t="s">
        <v>2839</v>
      </c>
      <c r="D329" s="12" t="s">
        <v>2840</v>
      </c>
      <c r="E329" s="12" t="s">
        <v>2841</v>
      </c>
      <c r="F329" s="11" t="s">
        <v>320</v>
      </c>
      <c r="G329" s="11" t="s">
        <v>338</v>
      </c>
      <c r="H329" s="11">
        <v>5</v>
      </c>
      <c r="I329" s="11">
        <v>9</v>
      </c>
    </row>
    <row r="330" s="1" customFormat="1" spans="1:9">
      <c r="A330" s="11" t="s">
        <v>2734</v>
      </c>
      <c r="B330" s="12" t="s">
        <v>2842</v>
      </c>
      <c r="C330" s="12" t="s">
        <v>2843</v>
      </c>
      <c r="D330" s="12" t="s">
        <v>2844</v>
      </c>
      <c r="E330" s="12" t="s">
        <v>2845</v>
      </c>
      <c r="F330" s="11" t="s">
        <v>320</v>
      </c>
      <c r="G330" s="11" t="s">
        <v>320</v>
      </c>
      <c r="H330" s="11">
        <v>4</v>
      </c>
      <c r="I330" s="11">
        <v>1</v>
      </c>
    </row>
    <row r="331" s="1" customFormat="1" spans="1:9">
      <c r="A331" s="11" t="s">
        <v>2734</v>
      </c>
      <c r="B331" s="12" t="s">
        <v>2846</v>
      </c>
      <c r="C331" s="12" t="s">
        <v>2847</v>
      </c>
      <c r="D331" s="12" t="s">
        <v>2848</v>
      </c>
      <c r="E331" s="12" t="s">
        <v>2849</v>
      </c>
      <c r="F331" s="11" t="s">
        <v>338</v>
      </c>
      <c r="G331" s="11" t="s">
        <v>320</v>
      </c>
      <c r="H331" s="11">
        <v>1</v>
      </c>
      <c r="I331" s="11">
        <v>0</v>
      </c>
    </row>
    <row r="332" s="1" customFormat="1" spans="1:9">
      <c r="A332" s="11" t="s">
        <v>2734</v>
      </c>
      <c r="B332" s="12" t="s">
        <v>2850</v>
      </c>
      <c r="C332" s="12" t="s">
        <v>2851</v>
      </c>
      <c r="D332" s="12" t="s">
        <v>2852</v>
      </c>
      <c r="E332" s="12" t="s">
        <v>2853</v>
      </c>
      <c r="F332" s="11" t="s">
        <v>338</v>
      </c>
      <c r="G332" s="11" t="s">
        <v>320</v>
      </c>
      <c r="H332" s="11">
        <v>5</v>
      </c>
      <c r="I332" s="11">
        <v>0</v>
      </c>
    </row>
    <row r="333" s="1" customFormat="1" spans="1:9">
      <c r="A333" s="11" t="s">
        <v>2734</v>
      </c>
      <c r="B333" s="12" t="s">
        <v>2854</v>
      </c>
      <c r="C333" s="12" t="s">
        <v>2855</v>
      </c>
      <c r="D333" s="12" t="s">
        <v>2856</v>
      </c>
      <c r="E333" s="12" t="s">
        <v>2857</v>
      </c>
      <c r="F333" s="11" t="s">
        <v>338</v>
      </c>
      <c r="G333" s="11" t="s">
        <v>320</v>
      </c>
      <c r="H333" s="11">
        <v>5</v>
      </c>
      <c r="I333" s="11">
        <v>3</v>
      </c>
    </row>
    <row r="334" s="1" customFormat="1" spans="1:9">
      <c r="A334" s="11" t="s">
        <v>2734</v>
      </c>
      <c r="B334" s="12" t="s">
        <v>2858</v>
      </c>
      <c r="C334" s="12" t="s">
        <v>2859</v>
      </c>
      <c r="D334" s="12" t="s">
        <v>2860</v>
      </c>
      <c r="E334" s="12" t="s">
        <v>2861</v>
      </c>
      <c r="F334" s="11" t="s">
        <v>338</v>
      </c>
      <c r="G334" s="11" t="s">
        <v>320</v>
      </c>
      <c r="H334" s="11">
        <v>5</v>
      </c>
      <c r="I334" s="11">
        <v>1</v>
      </c>
    </row>
    <row r="335" s="1" customFormat="1" spans="1:9">
      <c r="A335" s="11" t="s">
        <v>2734</v>
      </c>
      <c r="B335" s="12" t="s">
        <v>2862</v>
      </c>
      <c r="C335" s="12" t="s">
        <v>2863</v>
      </c>
      <c r="D335" s="12" t="s">
        <v>320</v>
      </c>
      <c r="E335" s="12" t="s">
        <v>320</v>
      </c>
      <c r="F335" s="11" t="s">
        <v>338</v>
      </c>
      <c r="G335" s="11" t="s">
        <v>320</v>
      </c>
      <c r="H335" s="11">
        <v>3</v>
      </c>
      <c r="I335" s="11">
        <v>1</v>
      </c>
    </row>
    <row r="336" s="1" customFormat="1" spans="1:9">
      <c r="A336" s="11" t="s">
        <v>2734</v>
      </c>
      <c r="B336" s="12" t="s">
        <v>2864</v>
      </c>
      <c r="C336" s="12" t="s">
        <v>2865</v>
      </c>
      <c r="D336" s="12" t="s">
        <v>2866</v>
      </c>
      <c r="E336" s="12" t="s">
        <v>2867</v>
      </c>
      <c r="F336" s="11" t="s">
        <v>338</v>
      </c>
      <c r="G336" s="11" t="s">
        <v>320</v>
      </c>
      <c r="H336" s="11">
        <v>4</v>
      </c>
      <c r="I336" s="11">
        <v>5</v>
      </c>
    </row>
    <row r="337" s="1" customFormat="1" spans="1:9">
      <c r="A337" s="11" t="s">
        <v>2734</v>
      </c>
      <c r="B337" s="12" t="s">
        <v>2868</v>
      </c>
      <c r="C337" s="12" t="s">
        <v>2869</v>
      </c>
      <c r="D337" s="12" t="s">
        <v>2870</v>
      </c>
      <c r="E337" s="12" t="s">
        <v>2871</v>
      </c>
      <c r="F337" s="11" t="s">
        <v>320</v>
      </c>
      <c r="G337" s="11" t="s">
        <v>338</v>
      </c>
      <c r="H337" s="11">
        <v>4</v>
      </c>
      <c r="I337" s="11">
        <v>3</v>
      </c>
    </row>
    <row r="338" s="1" customFormat="1" spans="1:9">
      <c r="A338" s="11" t="s">
        <v>2734</v>
      </c>
      <c r="B338" s="12" t="s">
        <v>2872</v>
      </c>
      <c r="C338" s="12" t="s">
        <v>2873</v>
      </c>
      <c r="D338" s="12" t="s">
        <v>2874</v>
      </c>
      <c r="E338" s="12" t="s">
        <v>2875</v>
      </c>
      <c r="F338" s="11" t="s">
        <v>338</v>
      </c>
      <c r="G338" s="11" t="s">
        <v>320</v>
      </c>
      <c r="H338" s="11">
        <v>5</v>
      </c>
      <c r="I338" s="11">
        <v>20</v>
      </c>
    </row>
    <row r="339" s="1" customFormat="1" spans="1:9">
      <c r="A339" s="11" t="s">
        <v>2734</v>
      </c>
      <c r="B339" s="12" t="s">
        <v>2876</v>
      </c>
      <c r="C339" s="12" t="s">
        <v>2877</v>
      </c>
      <c r="D339" s="12" t="s">
        <v>2878</v>
      </c>
      <c r="E339" s="12" t="s">
        <v>2879</v>
      </c>
      <c r="F339" s="11" t="s">
        <v>320</v>
      </c>
      <c r="G339" s="11" t="s">
        <v>338</v>
      </c>
      <c r="H339" s="11">
        <v>5</v>
      </c>
      <c r="I339" s="11">
        <v>4</v>
      </c>
    </row>
    <row r="340" s="1" customFormat="1" spans="1:9">
      <c r="A340" s="11" t="s">
        <v>2734</v>
      </c>
      <c r="B340" s="12" t="s">
        <v>2880</v>
      </c>
      <c r="C340" s="12" t="s">
        <v>2881</v>
      </c>
      <c r="D340" s="12" t="s">
        <v>2882</v>
      </c>
      <c r="E340" s="12" t="s">
        <v>2883</v>
      </c>
      <c r="F340" s="11" t="s">
        <v>320</v>
      </c>
      <c r="G340" s="11" t="s">
        <v>338</v>
      </c>
      <c r="H340" s="11">
        <v>5</v>
      </c>
      <c r="I340" s="11">
        <v>0</v>
      </c>
    </row>
    <row r="341" s="1" customFormat="1" spans="1:9">
      <c r="A341" s="11" t="s">
        <v>2884</v>
      </c>
      <c r="B341" s="12" t="s">
        <v>1646</v>
      </c>
      <c r="C341" s="12" t="s">
        <v>1647</v>
      </c>
      <c r="D341" s="12" t="s">
        <v>2885</v>
      </c>
      <c r="E341" s="12" t="s">
        <v>2886</v>
      </c>
      <c r="F341" s="11" t="s">
        <v>338</v>
      </c>
      <c r="G341" s="11" t="s">
        <v>320</v>
      </c>
      <c r="H341" s="11">
        <v>5</v>
      </c>
      <c r="I341" s="11">
        <v>0</v>
      </c>
    </row>
    <row r="342" s="1" customFormat="1" spans="1:9">
      <c r="A342" s="11" t="s">
        <v>2884</v>
      </c>
      <c r="B342" s="12" t="s">
        <v>2887</v>
      </c>
      <c r="C342" s="12" t="s">
        <v>2888</v>
      </c>
      <c r="D342" s="12" t="s">
        <v>2889</v>
      </c>
      <c r="E342" s="12" t="s">
        <v>2890</v>
      </c>
      <c r="F342" s="11" t="s">
        <v>338</v>
      </c>
      <c r="G342" s="11" t="s">
        <v>320</v>
      </c>
      <c r="H342" s="11">
        <v>5</v>
      </c>
      <c r="I342" s="11">
        <v>0</v>
      </c>
    </row>
    <row r="343" s="1" customFormat="1" spans="1:9">
      <c r="A343" s="11" t="s">
        <v>2884</v>
      </c>
      <c r="B343" s="12" t="s">
        <v>2891</v>
      </c>
      <c r="C343" s="12" t="s">
        <v>2892</v>
      </c>
      <c r="D343" s="12" t="s">
        <v>2893</v>
      </c>
      <c r="E343" s="12" t="s">
        <v>2894</v>
      </c>
      <c r="F343" s="11" t="s">
        <v>338</v>
      </c>
      <c r="G343" s="11" t="s">
        <v>320</v>
      </c>
      <c r="H343" s="11">
        <v>2</v>
      </c>
      <c r="I343" s="11">
        <v>0</v>
      </c>
    </row>
    <row r="344" s="1" customFormat="1" spans="1:9">
      <c r="A344" s="11" t="s">
        <v>2884</v>
      </c>
      <c r="B344" s="12" t="s">
        <v>2895</v>
      </c>
      <c r="C344" s="12" t="s">
        <v>2896</v>
      </c>
      <c r="D344" s="12" t="s">
        <v>2897</v>
      </c>
      <c r="E344" s="12" t="s">
        <v>2898</v>
      </c>
      <c r="F344" s="11" t="s">
        <v>338</v>
      </c>
      <c r="G344" s="11" t="s">
        <v>320</v>
      </c>
      <c r="H344" s="11">
        <v>1</v>
      </c>
      <c r="I344" s="11">
        <v>1</v>
      </c>
    </row>
    <row r="345" s="1" customFormat="1" spans="1:9">
      <c r="A345" s="11" t="s">
        <v>2884</v>
      </c>
      <c r="B345" s="12" t="s">
        <v>2899</v>
      </c>
      <c r="C345" s="12" t="s">
        <v>2900</v>
      </c>
      <c r="D345" s="12" t="s">
        <v>2901</v>
      </c>
      <c r="E345" s="12" t="s">
        <v>2902</v>
      </c>
      <c r="F345" s="11" t="s">
        <v>338</v>
      </c>
      <c r="G345" s="11" t="s">
        <v>320</v>
      </c>
      <c r="H345" s="11">
        <v>5</v>
      </c>
      <c r="I345" s="11">
        <v>1</v>
      </c>
    </row>
    <row r="346" s="1" customFormat="1" spans="1:9">
      <c r="A346" s="11" t="s">
        <v>2884</v>
      </c>
      <c r="B346" s="12" t="s">
        <v>2903</v>
      </c>
      <c r="C346" s="12" t="s">
        <v>2904</v>
      </c>
      <c r="D346" s="12" t="s">
        <v>2905</v>
      </c>
      <c r="E346" s="12" t="s">
        <v>2906</v>
      </c>
      <c r="F346" s="11" t="s">
        <v>320</v>
      </c>
      <c r="G346" s="11" t="s">
        <v>320</v>
      </c>
      <c r="H346" s="11">
        <v>5</v>
      </c>
      <c r="I346" s="11">
        <v>0</v>
      </c>
    </row>
    <row r="347" s="1" customFormat="1" spans="1:9">
      <c r="A347" s="11" t="s">
        <v>2884</v>
      </c>
      <c r="B347" s="12" t="s">
        <v>1646</v>
      </c>
      <c r="C347" s="12" t="s">
        <v>1647</v>
      </c>
      <c r="D347" s="12" t="s">
        <v>2907</v>
      </c>
      <c r="E347" s="12" t="s">
        <v>2908</v>
      </c>
      <c r="F347" s="11" t="s">
        <v>338</v>
      </c>
      <c r="G347" s="11" t="s">
        <v>320</v>
      </c>
      <c r="H347" s="11">
        <v>5</v>
      </c>
      <c r="I347" s="11">
        <v>0</v>
      </c>
    </row>
    <row r="348" s="1" customFormat="1" spans="1:9">
      <c r="A348" s="11" t="s">
        <v>2884</v>
      </c>
      <c r="B348" s="12" t="s">
        <v>2909</v>
      </c>
      <c r="C348" s="12" t="s">
        <v>2910</v>
      </c>
      <c r="D348" s="12" t="s">
        <v>2911</v>
      </c>
      <c r="E348" s="12" t="s">
        <v>2912</v>
      </c>
      <c r="F348" s="11" t="s">
        <v>338</v>
      </c>
      <c r="G348" s="11" t="s">
        <v>320</v>
      </c>
      <c r="H348" s="11">
        <v>1</v>
      </c>
      <c r="I348" s="11">
        <v>0</v>
      </c>
    </row>
    <row r="349" s="1" customFormat="1" spans="1:9">
      <c r="A349" s="11" t="s">
        <v>2884</v>
      </c>
      <c r="B349" s="12" t="s">
        <v>2913</v>
      </c>
      <c r="C349" s="12" t="s">
        <v>2914</v>
      </c>
      <c r="D349" s="12" t="s">
        <v>2915</v>
      </c>
      <c r="E349" s="12" t="s">
        <v>2916</v>
      </c>
      <c r="F349" s="11" t="s">
        <v>338</v>
      </c>
      <c r="G349" s="11" t="s">
        <v>320</v>
      </c>
      <c r="H349" s="11">
        <v>5</v>
      </c>
      <c r="I349" s="11">
        <v>1</v>
      </c>
    </row>
    <row r="350" s="1" customFormat="1" spans="1:9">
      <c r="A350" s="11" t="s">
        <v>2884</v>
      </c>
      <c r="B350" s="12" t="s">
        <v>2917</v>
      </c>
      <c r="C350" s="12" t="s">
        <v>2918</v>
      </c>
      <c r="D350" s="12" t="s">
        <v>2919</v>
      </c>
      <c r="E350" s="12" t="s">
        <v>2920</v>
      </c>
      <c r="F350" s="11" t="s">
        <v>338</v>
      </c>
      <c r="G350" s="11" t="s">
        <v>320</v>
      </c>
      <c r="H350" s="11">
        <v>5</v>
      </c>
      <c r="I350" s="11">
        <v>1</v>
      </c>
    </row>
    <row r="351" s="1" customFormat="1" spans="1:9">
      <c r="A351" s="11" t="s">
        <v>2884</v>
      </c>
      <c r="B351" s="12" t="s">
        <v>2921</v>
      </c>
      <c r="C351" s="12" t="s">
        <v>2922</v>
      </c>
      <c r="D351" s="12" t="s">
        <v>2923</v>
      </c>
      <c r="E351" s="12" t="s">
        <v>2924</v>
      </c>
      <c r="F351" s="11" t="s">
        <v>338</v>
      </c>
      <c r="G351" s="11" t="s">
        <v>320</v>
      </c>
      <c r="H351" s="11">
        <v>5</v>
      </c>
      <c r="I351" s="11">
        <v>0</v>
      </c>
    </row>
    <row r="352" s="1" customFormat="1" spans="1:9">
      <c r="A352" s="11" t="s">
        <v>2884</v>
      </c>
      <c r="B352" s="12" t="s">
        <v>2925</v>
      </c>
      <c r="C352" s="12" t="s">
        <v>2926</v>
      </c>
      <c r="D352" s="12" t="s">
        <v>2927</v>
      </c>
      <c r="E352" s="12" t="s">
        <v>2928</v>
      </c>
      <c r="F352" s="11" t="s">
        <v>338</v>
      </c>
      <c r="G352" s="11" t="s">
        <v>320</v>
      </c>
      <c r="H352" s="11">
        <v>4</v>
      </c>
      <c r="I352" s="11">
        <v>0</v>
      </c>
    </row>
    <row r="353" s="1" customFormat="1" spans="1:9">
      <c r="A353" s="11" t="s">
        <v>2884</v>
      </c>
      <c r="B353" s="12" t="s">
        <v>1710</v>
      </c>
      <c r="C353" s="12" t="s">
        <v>1711</v>
      </c>
      <c r="D353" s="12" t="s">
        <v>2929</v>
      </c>
      <c r="E353" s="12" t="s">
        <v>2930</v>
      </c>
      <c r="F353" s="11" t="s">
        <v>338</v>
      </c>
      <c r="G353" s="11" t="s">
        <v>320</v>
      </c>
      <c r="H353" s="11">
        <v>5</v>
      </c>
      <c r="I353" s="11">
        <v>0</v>
      </c>
    </row>
    <row r="354" s="1" customFormat="1" spans="1:9">
      <c r="A354" s="11" t="s">
        <v>2884</v>
      </c>
      <c r="B354" s="12" t="s">
        <v>1646</v>
      </c>
      <c r="C354" s="12" t="s">
        <v>1647</v>
      </c>
      <c r="D354" s="12" t="s">
        <v>2931</v>
      </c>
      <c r="E354" s="12" t="s">
        <v>2932</v>
      </c>
      <c r="F354" s="11" t="s">
        <v>338</v>
      </c>
      <c r="G354" s="11" t="s">
        <v>320</v>
      </c>
      <c r="H354" s="11">
        <v>5</v>
      </c>
      <c r="I354" s="11">
        <v>0</v>
      </c>
    </row>
    <row r="355" s="1" customFormat="1" spans="1:9">
      <c r="A355" s="11" t="s">
        <v>2884</v>
      </c>
      <c r="B355" s="12" t="s">
        <v>2933</v>
      </c>
      <c r="C355" s="12" t="s">
        <v>2934</v>
      </c>
      <c r="D355" s="12" t="s">
        <v>2935</v>
      </c>
      <c r="E355" s="12" t="s">
        <v>2936</v>
      </c>
      <c r="F355" s="11" t="s">
        <v>338</v>
      </c>
      <c r="G355" s="11" t="s">
        <v>320</v>
      </c>
      <c r="H355" s="11">
        <v>4</v>
      </c>
      <c r="I355" s="11">
        <v>0</v>
      </c>
    </row>
    <row r="356" s="1" customFormat="1" spans="1:9">
      <c r="A356" s="11" t="s">
        <v>2884</v>
      </c>
      <c r="B356" s="12" t="s">
        <v>2937</v>
      </c>
      <c r="C356" s="12" t="s">
        <v>2938</v>
      </c>
      <c r="D356" s="12" t="s">
        <v>2939</v>
      </c>
      <c r="E356" s="12" t="s">
        <v>2940</v>
      </c>
      <c r="F356" s="11" t="s">
        <v>338</v>
      </c>
      <c r="G356" s="11" t="s">
        <v>320</v>
      </c>
      <c r="H356" s="11">
        <v>5</v>
      </c>
      <c r="I356" s="11">
        <v>0</v>
      </c>
    </row>
    <row r="357" s="1" customFormat="1" spans="1:9">
      <c r="A357" s="11" t="s">
        <v>2884</v>
      </c>
      <c r="B357" s="12" t="s">
        <v>2941</v>
      </c>
      <c r="C357" s="12" t="s">
        <v>2942</v>
      </c>
      <c r="D357" s="12" t="s">
        <v>2943</v>
      </c>
      <c r="E357" s="12" t="s">
        <v>2944</v>
      </c>
      <c r="F357" s="11" t="s">
        <v>338</v>
      </c>
      <c r="G357" s="11" t="s">
        <v>320</v>
      </c>
      <c r="H357" s="11">
        <v>5</v>
      </c>
      <c r="I357" s="11">
        <v>1</v>
      </c>
    </row>
    <row r="358" s="1" customFormat="1" spans="1:9">
      <c r="A358" s="11" t="s">
        <v>2884</v>
      </c>
      <c r="B358" s="12" t="s">
        <v>2945</v>
      </c>
      <c r="C358" s="12" t="s">
        <v>2946</v>
      </c>
      <c r="D358" s="12" t="s">
        <v>2947</v>
      </c>
      <c r="E358" s="12" t="s">
        <v>2948</v>
      </c>
      <c r="F358" s="11" t="s">
        <v>338</v>
      </c>
      <c r="G358" s="11" t="s">
        <v>320</v>
      </c>
      <c r="H358" s="11">
        <v>5</v>
      </c>
      <c r="I358" s="11">
        <v>1</v>
      </c>
    </row>
    <row r="359" s="1" customFormat="1" spans="1:9">
      <c r="A359" s="11" t="s">
        <v>2884</v>
      </c>
      <c r="B359" s="12" t="s">
        <v>2949</v>
      </c>
      <c r="C359" s="12" t="s">
        <v>2950</v>
      </c>
      <c r="D359" s="12" t="s">
        <v>2951</v>
      </c>
      <c r="E359" s="12" t="s">
        <v>2952</v>
      </c>
      <c r="F359" s="11" t="s">
        <v>338</v>
      </c>
      <c r="G359" s="11" t="s">
        <v>320</v>
      </c>
      <c r="H359" s="11">
        <v>5</v>
      </c>
      <c r="I359" s="11">
        <v>0</v>
      </c>
    </row>
    <row r="360" s="1" customFormat="1" spans="1:9">
      <c r="A360" s="11" t="s">
        <v>2884</v>
      </c>
      <c r="B360" s="12" t="s">
        <v>2953</v>
      </c>
      <c r="C360" s="12" t="s">
        <v>2954</v>
      </c>
      <c r="D360" s="12" t="s">
        <v>2955</v>
      </c>
      <c r="E360" s="12" t="s">
        <v>2956</v>
      </c>
      <c r="F360" s="11" t="s">
        <v>338</v>
      </c>
      <c r="G360" s="11" t="s">
        <v>320</v>
      </c>
      <c r="H360" s="11">
        <v>5</v>
      </c>
      <c r="I360" s="11">
        <v>2</v>
      </c>
    </row>
    <row r="361" s="1" customFormat="1" spans="1:9">
      <c r="A361" s="11" t="s">
        <v>2884</v>
      </c>
      <c r="B361" s="12" t="s">
        <v>2957</v>
      </c>
      <c r="C361" s="12" t="s">
        <v>2958</v>
      </c>
      <c r="D361" s="12" t="s">
        <v>2959</v>
      </c>
      <c r="E361" s="12" t="s">
        <v>2960</v>
      </c>
      <c r="F361" s="11" t="s">
        <v>338</v>
      </c>
      <c r="G361" s="11" t="s">
        <v>320</v>
      </c>
      <c r="H361" s="11">
        <v>5</v>
      </c>
      <c r="I361" s="11">
        <v>0</v>
      </c>
    </row>
    <row r="362" s="1" customFormat="1" spans="1:9">
      <c r="A362" s="11" t="s">
        <v>2884</v>
      </c>
      <c r="B362" s="12" t="s">
        <v>2961</v>
      </c>
      <c r="C362" s="12" t="s">
        <v>2962</v>
      </c>
      <c r="D362" s="12" t="s">
        <v>320</v>
      </c>
      <c r="E362" s="12" t="s">
        <v>320</v>
      </c>
      <c r="F362" s="11" t="s">
        <v>338</v>
      </c>
      <c r="G362" s="11" t="s">
        <v>320</v>
      </c>
      <c r="H362" s="11">
        <v>4</v>
      </c>
      <c r="I362" s="11">
        <v>1</v>
      </c>
    </row>
    <row r="363" s="1" customFormat="1" spans="1:9">
      <c r="A363" s="11" t="s">
        <v>2884</v>
      </c>
      <c r="B363" s="12" t="s">
        <v>2963</v>
      </c>
      <c r="C363" s="12" t="s">
        <v>2964</v>
      </c>
      <c r="D363" s="12" t="s">
        <v>2965</v>
      </c>
      <c r="E363" s="12" t="s">
        <v>2966</v>
      </c>
      <c r="F363" s="11" t="s">
        <v>320</v>
      </c>
      <c r="G363" s="11" t="s">
        <v>338</v>
      </c>
      <c r="H363" s="11">
        <v>4</v>
      </c>
      <c r="I363" s="11">
        <v>0</v>
      </c>
    </row>
    <row r="364" s="1" customFormat="1" spans="1:9">
      <c r="A364" s="11" t="s">
        <v>2884</v>
      </c>
      <c r="B364" s="12" t="s">
        <v>2967</v>
      </c>
      <c r="C364" s="12" t="s">
        <v>2968</v>
      </c>
      <c r="D364" s="12" t="s">
        <v>2967</v>
      </c>
      <c r="E364" s="12" t="s">
        <v>2968</v>
      </c>
      <c r="F364" s="11" t="s">
        <v>338</v>
      </c>
      <c r="G364" s="11" t="s">
        <v>320</v>
      </c>
      <c r="H364" s="11">
        <v>4</v>
      </c>
      <c r="I364" s="11">
        <v>0</v>
      </c>
    </row>
    <row r="365" s="1" customFormat="1" spans="1:9">
      <c r="A365" s="11" t="s">
        <v>2884</v>
      </c>
      <c r="B365" s="12" t="s">
        <v>2969</v>
      </c>
      <c r="C365" s="12" t="s">
        <v>2970</v>
      </c>
      <c r="D365" s="12" t="s">
        <v>2971</v>
      </c>
      <c r="E365" s="12" t="s">
        <v>2972</v>
      </c>
      <c r="F365" s="11" t="s">
        <v>338</v>
      </c>
      <c r="G365" s="11" t="s">
        <v>320</v>
      </c>
      <c r="H365" s="11">
        <v>5</v>
      </c>
      <c r="I365" s="11">
        <v>0</v>
      </c>
    </row>
    <row r="366" s="1" customFormat="1" spans="1:9">
      <c r="A366" s="11" t="s">
        <v>2884</v>
      </c>
      <c r="B366" s="12" t="s">
        <v>2973</v>
      </c>
      <c r="C366" s="12" t="s">
        <v>2974</v>
      </c>
      <c r="D366" s="12" t="s">
        <v>2975</v>
      </c>
      <c r="E366" s="12" t="s">
        <v>2976</v>
      </c>
      <c r="F366" s="11" t="s">
        <v>338</v>
      </c>
      <c r="G366" s="11" t="s">
        <v>320</v>
      </c>
      <c r="H366" s="11">
        <v>5</v>
      </c>
      <c r="I366" s="11">
        <v>4</v>
      </c>
    </row>
    <row r="367" s="1" customFormat="1" spans="1:9">
      <c r="A367" s="11" t="s">
        <v>2884</v>
      </c>
      <c r="B367" s="12" t="s">
        <v>2977</v>
      </c>
      <c r="C367" s="12" t="s">
        <v>2978</v>
      </c>
      <c r="D367" s="12" t="s">
        <v>2979</v>
      </c>
      <c r="E367" s="12" t="s">
        <v>2980</v>
      </c>
      <c r="F367" s="11" t="s">
        <v>338</v>
      </c>
      <c r="G367" s="11" t="s">
        <v>320</v>
      </c>
      <c r="H367" s="11">
        <v>4</v>
      </c>
      <c r="I367" s="11">
        <v>3</v>
      </c>
    </row>
    <row r="368" s="1" customFormat="1" spans="1:9">
      <c r="A368" s="11" t="s">
        <v>2884</v>
      </c>
      <c r="B368" s="12" t="s">
        <v>2981</v>
      </c>
      <c r="C368" s="12" t="s">
        <v>2982</v>
      </c>
      <c r="D368" s="12" t="s">
        <v>2076</v>
      </c>
      <c r="E368" s="12" t="s">
        <v>2077</v>
      </c>
      <c r="F368" s="11" t="s">
        <v>338</v>
      </c>
      <c r="G368" s="11" t="s">
        <v>320</v>
      </c>
      <c r="H368" s="11">
        <v>5</v>
      </c>
      <c r="I368" s="11">
        <v>0</v>
      </c>
    </row>
    <row r="369" s="1" customFormat="1" spans="1:9">
      <c r="A369" s="11" t="s">
        <v>2884</v>
      </c>
      <c r="B369" s="12" t="s">
        <v>2937</v>
      </c>
      <c r="C369" s="12" t="s">
        <v>2938</v>
      </c>
      <c r="D369" s="12" t="s">
        <v>2983</v>
      </c>
      <c r="E369" s="12" t="s">
        <v>2984</v>
      </c>
      <c r="F369" s="11" t="s">
        <v>338</v>
      </c>
      <c r="G369" s="11" t="s">
        <v>320</v>
      </c>
      <c r="H369" s="11">
        <v>4</v>
      </c>
      <c r="I369" s="11">
        <v>0</v>
      </c>
    </row>
    <row r="370" s="1" customFormat="1" spans="1:9">
      <c r="A370" s="11" t="s">
        <v>2884</v>
      </c>
      <c r="B370" s="12" t="s">
        <v>2985</v>
      </c>
      <c r="C370" s="12" t="s">
        <v>2986</v>
      </c>
      <c r="D370" s="12" t="s">
        <v>2987</v>
      </c>
      <c r="E370" s="12" t="s">
        <v>2988</v>
      </c>
      <c r="F370" s="11" t="s">
        <v>338</v>
      </c>
      <c r="G370" s="11" t="s">
        <v>320</v>
      </c>
      <c r="H370" s="11">
        <v>5</v>
      </c>
      <c r="I370" s="11">
        <v>0</v>
      </c>
    </row>
    <row r="371" s="1" customFormat="1" spans="1:9">
      <c r="A371" s="11" t="s">
        <v>2884</v>
      </c>
      <c r="B371" s="12" t="s">
        <v>1710</v>
      </c>
      <c r="C371" s="12" t="s">
        <v>1711</v>
      </c>
      <c r="D371" s="12" t="s">
        <v>2989</v>
      </c>
      <c r="E371" s="12" t="s">
        <v>2990</v>
      </c>
      <c r="F371" s="11" t="s">
        <v>338</v>
      </c>
      <c r="G371" s="11" t="s">
        <v>320</v>
      </c>
      <c r="H371" s="11">
        <v>5</v>
      </c>
      <c r="I371" s="11">
        <v>0</v>
      </c>
    </row>
    <row r="372" s="1" customFormat="1" spans="1:9">
      <c r="A372" s="11" t="s">
        <v>2884</v>
      </c>
      <c r="B372" s="12" t="s">
        <v>2991</v>
      </c>
      <c r="C372" s="12" t="s">
        <v>2992</v>
      </c>
      <c r="D372" s="12" t="s">
        <v>2993</v>
      </c>
      <c r="E372" s="12" t="s">
        <v>2994</v>
      </c>
      <c r="F372" s="11" t="s">
        <v>338</v>
      </c>
      <c r="G372" s="11" t="s">
        <v>320</v>
      </c>
      <c r="H372" s="11">
        <v>5</v>
      </c>
      <c r="I372" s="11">
        <v>0</v>
      </c>
    </row>
    <row r="373" s="1" customFormat="1" spans="1:9">
      <c r="A373" s="11" t="s">
        <v>2884</v>
      </c>
      <c r="B373" s="12" t="s">
        <v>2995</v>
      </c>
      <c r="C373" s="12" t="s">
        <v>2996</v>
      </c>
      <c r="D373" s="12" t="s">
        <v>2997</v>
      </c>
      <c r="E373" s="12" t="s">
        <v>2998</v>
      </c>
      <c r="F373" s="11" t="s">
        <v>338</v>
      </c>
      <c r="G373" s="11" t="s">
        <v>320</v>
      </c>
      <c r="H373" s="11">
        <v>5</v>
      </c>
      <c r="I373" s="11">
        <v>5</v>
      </c>
    </row>
    <row r="374" s="1" customFormat="1" spans="1:9">
      <c r="A374" s="11" t="s">
        <v>2884</v>
      </c>
      <c r="B374" s="12" t="s">
        <v>2999</v>
      </c>
      <c r="C374" s="12" t="s">
        <v>3000</v>
      </c>
      <c r="D374" s="12" t="s">
        <v>3001</v>
      </c>
      <c r="E374" s="12" t="s">
        <v>3002</v>
      </c>
      <c r="F374" s="11" t="s">
        <v>338</v>
      </c>
      <c r="G374" s="11" t="s">
        <v>320</v>
      </c>
      <c r="H374" s="11">
        <v>5</v>
      </c>
      <c r="I374" s="11">
        <v>2</v>
      </c>
    </row>
    <row r="375" s="1" customFormat="1" spans="1:9">
      <c r="A375" s="11" t="s">
        <v>2884</v>
      </c>
      <c r="B375" s="12" t="s">
        <v>2745</v>
      </c>
      <c r="C375" s="12" t="s">
        <v>2746</v>
      </c>
      <c r="D375" s="12" t="s">
        <v>3003</v>
      </c>
      <c r="E375" s="12" t="s">
        <v>3004</v>
      </c>
      <c r="F375" s="11" t="s">
        <v>338</v>
      </c>
      <c r="G375" s="11" t="s">
        <v>320</v>
      </c>
      <c r="H375" s="11">
        <v>2</v>
      </c>
      <c r="I375" s="11">
        <v>2</v>
      </c>
    </row>
    <row r="376" s="1" customFormat="1" spans="1:9">
      <c r="A376" s="11" t="s">
        <v>2884</v>
      </c>
      <c r="B376" s="12" t="s">
        <v>3005</v>
      </c>
      <c r="C376" s="12" t="s">
        <v>3006</v>
      </c>
      <c r="D376" s="12" t="s">
        <v>3007</v>
      </c>
      <c r="E376" s="12" t="s">
        <v>3008</v>
      </c>
      <c r="F376" s="11" t="s">
        <v>338</v>
      </c>
      <c r="G376" s="11" t="s">
        <v>320</v>
      </c>
      <c r="H376" s="11">
        <v>5</v>
      </c>
      <c r="I376" s="11">
        <v>0</v>
      </c>
    </row>
    <row r="377" s="1" customFormat="1" spans="1:9">
      <c r="A377" s="11" t="s">
        <v>2884</v>
      </c>
      <c r="B377" s="12" t="s">
        <v>3009</v>
      </c>
      <c r="C377" s="12" t="s">
        <v>3010</v>
      </c>
      <c r="D377" s="12" t="s">
        <v>3011</v>
      </c>
      <c r="E377" s="12" t="s">
        <v>3012</v>
      </c>
      <c r="F377" s="11" t="s">
        <v>338</v>
      </c>
      <c r="G377" s="11" t="s">
        <v>320</v>
      </c>
      <c r="H377" s="11">
        <v>2</v>
      </c>
      <c r="I377" s="11">
        <v>3</v>
      </c>
    </row>
    <row r="378" s="1" customFormat="1" spans="1:9">
      <c r="A378" s="11" t="s">
        <v>2884</v>
      </c>
      <c r="B378" s="12" t="s">
        <v>3013</v>
      </c>
      <c r="C378" s="12" t="s">
        <v>3014</v>
      </c>
      <c r="D378" s="12" t="s">
        <v>3015</v>
      </c>
      <c r="E378" s="12" t="s">
        <v>3016</v>
      </c>
      <c r="F378" s="11" t="s">
        <v>338</v>
      </c>
      <c r="G378" s="11" t="s">
        <v>320</v>
      </c>
      <c r="H378" s="11">
        <v>2</v>
      </c>
      <c r="I378" s="11">
        <v>0</v>
      </c>
    </row>
    <row r="379" s="1" customFormat="1" spans="1:9">
      <c r="A379" s="11" t="s">
        <v>2884</v>
      </c>
      <c r="B379" s="12" t="s">
        <v>3017</v>
      </c>
      <c r="C379" s="12" t="s">
        <v>3018</v>
      </c>
      <c r="D379" s="12" t="s">
        <v>3019</v>
      </c>
      <c r="E379" s="12" t="s">
        <v>3020</v>
      </c>
      <c r="F379" s="11" t="s">
        <v>338</v>
      </c>
      <c r="G379" s="11" t="s">
        <v>320</v>
      </c>
      <c r="H379" s="11">
        <v>5</v>
      </c>
      <c r="I379" s="11">
        <v>0</v>
      </c>
    </row>
    <row r="380" s="1" customFormat="1" spans="1:9">
      <c r="A380" s="11" t="s">
        <v>2884</v>
      </c>
      <c r="B380" s="12" t="s">
        <v>3021</v>
      </c>
      <c r="C380" s="12" t="s">
        <v>3022</v>
      </c>
      <c r="D380" s="12" t="s">
        <v>3023</v>
      </c>
      <c r="E380" s="12" t="s">
        <v>3024</v>
      </c>
      <c r="F380" s="11" t="s">
        <v>338</v>
      </c>
      <c r="G380" s="11" t="s">
        <v>320</v>
      </c>
      <c r="H380" s="11">
        <v>5</v>
      </c>
      <c r="I380" s="11">
        <v>1</v>
      </c>
    </row>
    <row r="381" s="1" customFormat="1" spans="1:9">
      <c r="A381" s="11" t="s">
        <v>2884</v>
      </c>
      <c r="B381" s="12" t="s">
        <v>3025</v>
      </c>
      <c r="C381" s="12" t="s">
        <v>3026</v>
      </c>
      <c r="D381" s="12" t="s">
        <v>3027</v>
      </c>
      <c r="E381" s="12" t="s">
        <v>3028</v>
      </c>
      <c r="F381" s="11" t="s">
        <v>338</v>
      </c>
      <c r="G381" s="11" t="s">
        <v>320</v>
      </c>
      <c r="H381" s="11">
        <v>1</v>
      </c>
      <c r="I381" s="11">
        <v>2</v>
      </c>
    </row>
    <row r="382" s="1" customFormat="1" spans="1:9">
      <c r="A382" s="11" t="s">
        <v>2884</v>
      </c>
      <c r="B382" s="12" t="s">
        <v>3029</v>
      </c>
      <c r="C382" s="12" t="s">
        <v>3030</v>
      </c>
      <c r="D382" s="12" t="s">
        <v>3031</v>
      </c>
      <c r="E382" s="12" t="s">
        <v>3032</v>
      </c>
      <c r="F382" s="11" t="s">
        <v>338</v>
      </c>
      <c r="G382" s="11" t="s">
        <v>320</v>
      </c>
      <c r="H382" s="11">
        <v>5</v>
      </c>
      <c r="I382" s="11">
        <v>5</v>
      </c>
    </row>
    <row r="383" s="1" customFormat="1" spans="1:9">
      <c r="A383" s="11" t="s">
        <v>2884</v>
      </c>
      <c r="B383" s="12" t="s">
        <v>2349</v>
      </c>
      <c r="C383" s="12" t="s">
        <v>2350</v>
      </c>
      <c r="D383" s="12" t="s">
        <v>3033</v>
      </c>
      <c r="E383" s="12" t="s">
        <v>3034</v>
      </c>
      <c r="F383" s="11" t="s">
        <v>338</v>
      </c>
      <c r="G383" s="11" t="s">
        <v>320</v>
      </c>
      <c r="H383" s="11">
        <v>5</v>
      </c>
      <c r="I383" s="11">
        <v>9</v>
      </c>
    </row>
    <row r="384" s="1" customFormat="1" spans="1:9">
      <c r="A384" s="11" t="s">
        <v>2884</v>
      </c>
      <c r="B384" s="12" t="s">
        <v>3035</v>
      </c>
      <c r="C384" s="12" t="s">
        <v>3036</v>
      </c>
      <c r="D384" s="12" t="s">
        <v>3037</v>
      </c>
      <c r="E384" s="12" t="s">
        <v>3038</v>
      </c>
      <c r="F384" s="11" t="s">
        <v>338</v>
      </c>
      <c r="G384" s="11" t="s">
        <v>320</v>
      </c>
      <c r="H384" s="11">
        <v>5</v>
      </c>
      <c r="I384" s="11">
        <v>11</v>
      </c>
    </row>
    <row r="385" s="1" customFormat="1" spans="1:9">
      <c r="A385" s="11" t="s">
        <v>2884</v>
      </c>
      <c r="B385" s="12" t="s">
        <v>1714</v>
      </c>
      <c r="C385" s="12" t="s">
        <v>1715</v>
      </c>
      <c r="D385" s="12" t="s">
        <v>3039</v>
      </c>
      <c r="E385" s="12" t="s">
        <v>3040</v>
      </c>
      <c r="F385" s="11" t="s">
        <v>338</v>
      </c>
      <c r="G385" s="11" t="s">
        <v>320</v>
      </c>
      <c r="H385" s="11">
        <v>4</v>
      </c>
      <c r="I385" s="11">
        <v>3</v>
      </c>
    </row>
    <row r="386" s="1" customFormat="1" spans="1:9">
      <c r="A386" s="11" t="s">
        <v>2884</v>
      </c>
      <c r="B386" s="12" t="s">
        <v>3041</v>
      </c>
      <c r="C386" s="12" t="s">
        <v>3042</v>
      </c>
      <c r="D386" s="12" t="s">
        <v>3043</v>
      </c>
      <c r="E386" s="12" t="s">
        <v>3044</v>
      </c>
      <c r="F386" s="11" t="s">
        <v>338</v>
      </c>
      <c r="G386" s="11" t="s">
        <v>320</v>
      </c>
      <c r="H386" s="11">
        <v>4</v>
      </c>
      <c r="I386" s="11">
        <v>11</v>
      </c>
    </row>
    <row r="387" s="1" customFormat="1" spans="1:9">
      <c r="A387" s="11" t="s">
        <v>2884</v>
      </c>
      <c r="B387" s="12" t="s">
        <v>3045</v>
      </c>
      <c r="C387" s="12" t="s">
        <v>3046</v>
      </c>
      <c r="D387" s="12" t="s">
        <v>3047</v>
      </c>
      <c r="E387" s="12" t="s">
        <v>3048</v>
      </c>
      <c r="F387" s="11" t="s">
        <v>320</v>
      </c>
      <c r="G387" s="11" t="s">
        <v>338</v>
      </c>
      <c r="H387" s="11">
        <v>5</v>
      </c>
      <c r="I387" s="11">
        <v>3</v>
      </c>
    </row>
    <row r="388" s="1" customFormat="1" spans="1:9">
      <c r="A388" s="11" t="s">
        <v>2884</v>
      </c>
      <c r="B388" s="12" t="s">
        <v>3049</v>
      </c>
      <c r="C388" s="12" t="s">
        <v>3050</v>
      </c>
      <c r="D388" s="12" t="s">
        <v>3051</v>
      </c>
      <c r="E388" s="12" t="s">
        <v>3052</v>
      </c>
      <c r="F388" s="11" t="s">
        <v>338</v>
      </c>
      <c r="G388" s="11" t="s">
        <v>320</v>
      </c>
      <c r="H388" s="11">
        <v>5</v>
      </c>
      <c r="I388" s="11">
        <v>5</v>
      </c>
    </row>
    <row r="389" s="1" customFormat="1" spans="1:9">
      <c r="A389" s="11" t="s">
        <v>2884</v>
      </c>
      <c r="B389" s="12" t="s">
        <v>3053</v>
      </c>
      <c r="C389" s="12" t="s">
        <v>3054</v>
      </c>
      <c r="D389" s="12" t="s">
        <v>3055</v>
      </c>
      <c r="E389" s="12" t="s">
        <v>3056</v>
      </c>
      <c r="F389" s="11" t="s">
        <v>320</v>
      </c>
      <c r="G389" s="11" t="s">
        <v>338</v>
      </c>
      <c r="H389" s="11">
        <v>4</v>
      </c>
      <c r="I389" s="11">
        <v>2</v>
      </c>
    </row>
    <row r="390" s="1" customFormat="1" spans="1:9">
      <c r="A390" s="11" t="s">
        <v>2884</v>
      </c>
      <c r="B390" s="12" t="s">
        <v>1718</v>
      </c>
      <c r="C390" s="12" t="s">
        <v>49</v>
      </c>
      <c r="D390" s="12" t="s">
        <v>3057</v>
      </c>
      <c r="E390" s="12" t="s">
        <v>3058</v>
      </c>
      <c r="F390" s="11" t="s">
        <v>338</v>
      </c>
      <c r="G390" s="11" t="s">
        <v>320</v>
      </c>
      <c r="H390" s="11">
        <v>4</v>
      </c>
      <c r="I390" s="11">
        <v>1</v>
      </c>
    </row>
    <row r="391" s="1" customFormat="1" spans="1:9">
      <c r="A391" s="11" t="s">
        <v>2884</v>
      </c>
      <c r="B391" s="12" t="s">
        <v>3059</v>
      </c>
      <c r="C391" s="12" t="s">
        <v>3060</v>
      </c>
      <c r="D391" s="12" t="s">
        <v>3061</v>
      </c>
      <c r="E391" s="12" t="s">
        <v>3062</v>
      </c>
      <c r="F391" s="11" t="s">
        <v>320</v>
      </c>
      <c r="G391" s="11" t="s">
        <v>338</v>
      </c>
      <c r="H391" s="11">
        <v>4</v>
      </c>
      <c r="I391" s="11">
        <v>11</v>
      </c>
    </row>
    <row r="392" s="1" customFormat="1" spans="1:9">
      <c r="A392" s="11" t="s">
        <v>2884</v>
      </c>
      <c r="B392" s="12" t="s">
        <v>3063</v>
      </c>
      <c r="C392" s="12" t="s">
        <v>3064</v>
      </c>
      <c r="D392" s="12" t="s">
        <v>3065</v>
      </c>
      <c r="E392" s="12" t="s">
        <v>3066</v>
      </c>
      <c r="F392" s="11" t="s">
        <v>320</v>
      </c>
      <c r="G392" s="11" t="s">
        <v>338</v>
      </c>
      <c r="H392" s="11">
        <v>5</v>
      </c>
      <c r="I392" s="11">
        <v>2</v>
      </c>
    </row>
    <row r="393" s="1" customFormat="1" spans="1:9">
      <c r="A393" s="11" t="s">
        <v>2884</v>
      </c>
      <c r="B393" s="12" t="s">
        <v>3067</v>
      </c>
      <c r="C393" s="12" t="s">
        <v>3068</v>
      </c>
      <c r="D393" s="12" t="s">
        <v>3069</v>
      </c>
      <c r="E393" s="12" t="s">
        <v>3070</v>
      </c>
      <c r="F393" s="11" t="s">
        <v>320</v>
      </c>
      <c r="G393" s="11" t="s">
        <v>338</v>
      </c>
      <c r="H393" s="11">
        <v>5</v>
      </c>
      <c r="I393" s="11">
        <v>6</v>
      </c>
    </row>
    <row r="394" s="1" customFormat="1" spans="1:9">
      <c r="A394" s="11" t="s">
        <v>2884</v>
      </c>
      <c r="B394" s="12" t="s">
        <v>2294</v>
      </c>
      <c r="C394" s="12" t="s">
        <v>2295</v>
      </c>
      <c r="D394" s="12" t="s">
        <v>3071</v>
      </c>
      <c r="E394" s="12" t="s">
        <v>3072</v>
      </c>
      <c r="F394" s="11" t="s">
        <v>320</v>
      </c>
      <c r="G394" s="11" t="s">
        <v>338</v>
      </c>
      <c r="H394" s="11">
        <v>5</v>
      </c>
      <c r="I394" s="11">
        <v>0</v>
      </c>
    </row>
    <row r="395" s="1" customFormat="1" spans="1:9">
      <c r="A395" s="11" t="s">
        <v>2884</v>
      </c>
      <c r="B395" s="12" t="s">
        <v>3073</v>
      </c>
      <c r="C395" s="12" t="s">
        <v>3074</v>
      </c>
      <c r="D395" s="12" t="s">
        <v>3075</v>
      </c>
      <c r="E395" s="12" t="s">
        <v>3076</v>
      </c>
      <c r="F395" s="11" t="s">
        <v>320</v>
      </c>
      <c r="G395" s="11" t="s">
        <v>338</v>
      </c>
      <c r="H395" s="11">
        <v>4</v>
      </c>
      <c r="I395" s="11">
        <v>4</v>
      </c>
    </row>
    <row r="396" s="1" customFormat="1" spans="1:9">
      <c r="A396" s="11" t="s">
        <v>2884</v>
      </c>
      <c r="B396" s="12" t="s">
        <v>3077</v>
      </c>
      <c r="C396" s="12" t="s">
        <v>3078</v>
      </c>
      <c r="D396" s="12" t="s">
        <v>3079</v>
      </c>
      <c r="E396" s="12" t="s">
        <v>3080</v>
      </c>
      <c r="F396" s="11" t="s">
        <v>338</v>
      </c>
      <c r="G396" s="11" t="s">
        <v>320</v>
      </c>
      <c r="H396" s="11">
        <v>5</v>
      </c>
      <c r="I396" s="11">
        <v>0</v>
      </c>
    </row>
    <row r="397" s="1" customFormat="1" spans="1:9">
      <c r="A397" s="11" t="s">
        <v>2884</v>
      </c>
      <c r="B397" s="12" t="s">
        <v>3081</v>
      </c>
      <c r="C397" s="12" t="s">
        <v>3082</v>
      </c>
      <c r="D397" s="12" t="s">
        <v>3083</v>
      </c>
      <c r="E397" s="12" t="s">
        <v>3084</v>
      </c>
      <c r="F397" s="11" t="s">
        <v>338</v>
      </c>
      <c r="G397" s="11" t="s">
        <v>320</v>
      </c>
      <c r="H397" s="11">
        <v>5</v>
      </c>
      <c r="I397" s="11">
        <v>0</v>
      </c>
    </row>
    <row r="398" s="1" customFormat="1" spans="1:9">
      <c r="A398" s="11" t="s">
        <v>2884</v>
      </c>
      <c r="B398" s="12" t="s">
        <v>3085</v>
      </c>
      <c r="C398" s="12" t="s">
        <v>3086</v>
      </c>
      <c r="D398" s="12" t="s">
        <v>320</v>
      </c>
      <c r="E398" s="12" t="s">
        <v>320</v>
      </c>
      <c r="F398" s="11" t="s">
        <v>338</v>
      </c>
      <c r="G398" s="11" t="s">
        <v>320</v>
      </c>
      <c r="H398" s="11">
        <v>5</v>
      </c>
      <c r="I398" s="11">
        <v>0</v>
      </c>
    </row>
    <row r="399" s="1" customFormat="1" spans="1:9">
      <c r="A399" s="11" t="s">
        <v>3087</v>
      </c>
      <c r="B399" s="12" t="s">
        <v>3088</v>
      </c>
      <c r="C399" s="12" t="s">
        <v>3089</v>
      </c>
      <c r="D399" s="12" t="s">
        <v>3090</v>
      </c>
      <c r="E399" s="12" t="s">
        <v>3091</v>
      </c>
      <c r="F399" s="11" t="s">
        <v>338</v>
      </c>
      <c r="G399" s="11" t="s">
        <v>320</v>
      </c>
      <c r="H399" s="11">
        <v>1</v>
      </c>
      <c r="I399" s="11">
        <v>0</v>
      </c>
    </row>
    <row r="400" s="1" customFormat="1" spans="1:9">
      <c r="A400" s="11" t="s">
        <v>3087</v>
      </c>
      <c r="B400" s="12" t="s">
        <v>3092</v>
      </c>
      <c r="C400" s="12" t="s">
        <v>3093</v>
      </c>
      <c r="D400" s="12" t="s">
        <v>3094</v>
      </c>
      <c r="E400" s="12" t="s">
        <v>3095</v>
      </c>
      <c r="F400" s="11" t="s">
        <v>338</v>
      </c>
      <c r="G400" s="11" t="s">
        <v>320</v>
      </c>
      <c r="H400" s="11">
        <v>3</v>
      </c>
      <c r="I400" s="11">
        <v>0</v>
      </c>
    </row>
    <row r="401" s="1" customFormat="1" spans="1:9">
      <c r="A401" s="11" t="s">
        <v>3087</v>
      </c>
      <c r="B401" s="12" t="s">
        <v>3096</v>
      </c>
      <c r="C401" s="12" t="s">
        <v>3097</v>
      </c>
      <c r="D401" s="12" t="s">
        <v>3098</v>
      </c>
      <c r="E401" s="12" t="s">
        <v>3099</v>
      </c>
      <c r="F401" s="11" t="s">
        <v>338</v>
      </c>
      <c r="G401" s="11" t="s">
        <v>320</v>
      </c>
      <c r="H401" s="11">
        <v>5</v>
      </c>
      <c r="I401" s="11">
        <v>0</v>
      </c>
    </row>
    <row r="402" s="1" customFormat="1" spans="1:9">
      <c r="A402" s="11" t="s">
        <v>3100</v>
      </c>
      <c r="B402" s="12" t="s">
        <v>3101</v>
      </c>
      <c r="C402" s="12" t="s">
        <v>3102</v>
      </c>
      <c r="D402" s="12" t="s">
        <v>3103</v>
      </c>
      <c r="E402" s="12" t="s">
        <v>3104</v>
      </c>
      <c r="F402" s="11" t="s">
        <v>338</v>
      </c>
      <c r="G402" s="11" t="s">
        <v>320</v>
      </c>
      <c r="H402" s="11">
        <v>5</v>
      </c>
      <c r="I402" s="11">
        <v>0</v>
      </c>
    </row>
    <row r="403" s="1" customFormat="1" spans="1:9">
      <c r="A403" s="11" t="s">
        <v>3087</v>
      </c>
      <c r="B403" s="12" t="s">
        <v>3105</v>
      </c>
      <c r="C403" s="12" t="s">
        <v>3106</v>
      </c>
      <c r="D403" s="12" t="s">
        <v>3107</v>
      </c>
      <c r="E403" s="12" t="s">
        <v>3108</v>
      </c>
      <c r="F403" s="11" t="s">
        <v>338</v>
      </c>
      <c r="G403" s="11" t="s">
        <v>320</v>
      </c>
      <c r="H403" s="11">
        <v>3</v>
      </c>
      <c r="I403" s="11">
        <v>1</v>
      </c>
    </row>
    <row r="404" s="1" customFormat="1" spans="1:9">
      <c r="A404" s="11" t="s">
        <v>3087</v>
      </c>
      <c r="B404" s="12" t="s">
        <v>3109</v>
      </c>
      <c r="C404" s="12" t="s">
        <v>1655</v>
      </c>
      <c r="D404" s="12" t="s">
        <v>3110</v>
      </c>
      <c r="E404" s="12" t="s">
        <v>3111</v>
      </c>
      <c r="F404" s="11" t="s">
        <v>338</v>
      </c>
      <c r="G404" s="11" t="s">
        <v>320</v>
      </c>
      <c r="H404" s="11">
        <v>5</v>
      </c>
      <c r="I404" s="11">
        <v>0</v>
      </c>
    </row>
    <row r="405" s="1" customFormat="1" spans="1:9">
      <c r="A405" s="11" t="s">
        <v>3100</v>
      </c>
      <c r="B405" s="12" t="s">
        <v>3112</v>
      </c>
      <c r="C405" s="12" t="s">
        <v>3113</v>
      </c>
      <c r="D405" s="12" t="s">
        <v>3114</v>
      </c>
      <c r="E405" s="12" t="s">
        <v>3115</v>
      </c>
      <c r="F405" s="11" t="s">
        <v>338</v>
      </c>
      <c r="G405" s="11" t="s">
        <v>320</v>
      </c>
      <c r="H405" s="11">
        <v>5</v>
      </c>
      <c r="I405" s="11">
        <v>0</v>
      </c>
    </row>
    <row r="406" s="1" customFormat="1" spans="1:9">
      <c r="A406" s="11" t="s">
        <v>3087</v>
      </c>
      <c r="B406" s="12" t="s">
        <v>3116</v>
      </c>
      <c r="C406" s="12" t="s">
        <v>3117</v>
      </c>
      <c r="D406" s="12" t="s">
        <v>3118</v>
      </c>
      <c r="E406" s="12" t="s">
        <v>3119</v>
      </c>
      <c r="F406" s="11" t="s">
        <v>338</v>
      </c>
      <c r="G406" s="11" t="s">
        <v>320</v>
      </c>
      <c r="H406" s="11">
        <v>5</v>
      </c>
      <c r="I406" s="11">
        <v>0</v>
      </c>
    </row>
    <row r="407" s="1" customFormat="1" spans="1:9">
      <c r="A407" s="11" t="s">
        <v>3087</v>
      </c>
      <c r="B407" s="12" t="s">
        <v>3120</v>
      </c>
      <c r="C407" s="12" t="s">
        <v>3121</v>
      </c>
      <c r="D407" s="12" t="s">
        <v>3122</v>
      </c>
      <c r="E407" s="12" t="s">
        <v>3123</v>
      </c>
      <c r="F407" s="11" t="s">
        <v>338</v>
      </c>
      <c r="G407" s="11" t="s">
        <v>320</v>
      </c>
      <c r="H407" s="11">
        <v>1</v>
      </c>
      <c r="I407" s="11">
        <v>0</v>
      </c>
    </row>
    <row r="408" s="1" customFormat="1" spans="1:9">
      <c r="A408" s="11" t="s">
        <v>3087</v>
      </c>
      <c r="B408" s="12" t="s">
        <v>3124</v>
      </c>
      <c r="C408" s="12" t="s">
        <v>3125</v>
      </c>
      <c r="D408" s="12" t="s">
        <v>3126</v>
      </c>
      <c r="E408" s="12" t="s">
        <v>3127</v>
      </c>
      <c r="F408" s="11" t="s">
        <v>338</v>
      </c>
      <c r="G408" s="11" t="s">
        <v>320</v>
      </c>
      <c r="H408" s="11">
        <v>5</v>
      </c>
      <c r="I408" s="11">
        <v>6</v>
      </c>
    </row>
    <row r="409" s="1" customFormat="1" spans="1:9">
      <c r="A409" s="11" t="s">
        <v>3087</v>
      </c>
      <c r="B409" s="12" t="s">
        <v>3128</v>
      </c>
      <c r="C409" s="12" t="s">
        <v>3129</v>
      </c>
      <c r="D409" s="12" t="s">
        <v>3130</v>
      </c>
      <c r="E409" s="12" t="s">
        <v>3131</v>
      </c>
      <c r="F409" s="11" t="s">
        <v>338</v>
      </c>
      <c r="G409" s="11" t="s">
        <v>320</v>
      </c>
      <c r="H409" s="11">
        <v>5</v>
      </c>
      <c r="I409" s="11">
        <v>0</v>
      </c>
    </row>
    <row r="410" s="1" customFormat="1" spans="1:9">
      <c r="A410" s="11" t="s">
        <v>3087</v>
      </c>
      <c r="B410" s="12" t="s">
        <v>3132</v>
      </c>
      <c r="C410" s="12" t="s">
        <v>3133</v>
      </c>
      <c r="D410" s="12" t="s">
        <v>3134</v>
      </c>
      <c r="E410" s="12" t="s">
        <v>3135</v>
      </c>
      <c r="F410" s="11" t="s">
        <v>338</v>
      </c>
      <c r="G410" s="11" t="s">
        <v>320</v>
      </c>
      <c r="H410" s="11">
        <v>2</v>
      </c>
      <c r="I410" s="11">
        <v>1</v>
      </c>
    </row>
    <row r="411" s="1" customFormat="1" spans="1:9">
      <c r="A411" s="11" t="s">
        <v>3087</v>
      </c>
      <c r="B411" s="12" t="s">
        <v>1710</v>
      </c>
      <c r="C411" s="12" t="s">
        <v>1711</v>
      </c>
      <c r="D411" s="12" t="s">
        <v>3136</v>
      </c>
      <c r="E411" s="12" t="s">
        <v>3137</v>
      </c>
      <c r="F411" s="11" t="s">
        <v>338</v>
      </c>
      <c r="G411" s="11" t="s">
        <v>320</v>
      </c>
      <c r="H411" s="11">
        <v>5</v>
      </c>
      <c r="I411" s="11">
        <v>4</v>
      </c>
    </row>
    <row r="412" s="1" customFormat="1" spans="1:9">
      <c r="A412" s="11" t="s">
        <v>3087</v>
      </c>
      <c r="B412" s="12" t="s">
        <v>3138</v>
      </c>
      <c r="C412" s="12" t="s">
        <v>3139</v>
      </c>
      <c r="D412" s="12" t="s">
        <v>3140</v>
      </c>
      <c r="E412" s="12" t="s">
        <v>3141</v>
      </c>
      <c r="F412" s="11" t="s">
        <v>338</v>
      </c>
      <c r="G412" s="11" t="s">
        <v>320</v>
      </c>
      <c r="H412" s="11">
        <v>4</v>
      </c>
      <c r="I412" s="11">
        <v>0</v>
      </c>
    </row>
    <row r="413" s="1" customFormat="1" spans="1:9">
      <c r="A413" s="11" t="s">
        <v>3087</v>
      </c>
      <c r="B413" s="12" t="s">
        <v>3142</v>
      </c>
      <c r="C413" s="12" t="s">
        <v>3143</v>
      </c>
      <c r="D413" s="12" t="s">
        <v>3144</v>
      </c>
      <c r="E413" s="12" t="s">
        <v>3145</v>
      </c>
      <c r="F413" s="11" t="s">
        <v>338</v>
      </c>
      <c r="G413" s="11" t="s">
        <v>320</v>
      </c>
      <c r="H413" s="11">
        <v>2</v>
      </c>
      <c r="I413" s="11">
        <v>0</v>
      </c>
    </row>
    <row r="414" s="1" customFormat="1" spans="1:9">
      <c r="A414" s="11" t="s">
        <v>3087</v>
      </c>
      <c r="B414" s="12" t="s">
        <v>3146</v>
      </c>
      <c r="C414" s="12" t="s">
        <v>3147</v>
      </c>
      <c r="D414" s="12" t="s">
        <v>3148</v>
      </c>
      <c r="E414" s="12" t="s">
        <v>3149</v>
      </c>
      <c r="F414" s="11" t="s">
        <v>338</v>
      </c>
      <c r="G414" s="11" t="s">
        <v>320</v>
      </c>
      <c r="H414" s="11">
        <v>5</v>
      </c>
      <c r="I414" s="11">
        <v>1</v>
      </c>
    </row>
    <row r="415" s="1" customFormat="1" spans="1:9">
      <c r="A415" s="11" t="s">
        <v>3087</v>
      </c>
      <c r="B415" s="12" t="s">
        <v>3150</v>
      </c>
      <c r="C415" s="12" t="s">
        <v>3151</v>
      </c>
      <c r="D415" s="12" t="s">
        <v>3152</v>
      </c>
      <c r="E415" s="12" t="s">
        <v>3153</v>
      </c>
      <c r="F415" s="11" t="s">
        <v>338</v>
      </c>
      <c r="G415" s="11" t="s">
        <v>320</v>
      </c>
      <c r="H415" s="11">
        <v>4</v>
      </c>
      <c r="I415" s="11">
        <v>0</v>
      </c>
    </row>
    <row r="416" s="1" customFormat="1" spans="1:9">
      <c r="A416" s="11" t="s">
        <v>3087</v>
      </c>
      <c r="B416" s="12" t="s">
        <v>3154</v>
      </c>
      <c r="C416" s="12" t="s">
        <v>3155</v>
      </c>
      <c r="D416" s="12" t="s">
        <v>3156</v>
      </c>
      <c r="E416" s="12" t="s">
        <v>3157</v>
      </c>
      <c r="F416" s="11" t="s">
        <v>338</v>
      </c>
      <c r="G416" s="11" t="s">
        <v>320</v>
      </c>
      <c r="H416" s="11">
        <v>4</v>
      </c>
      <c r="I416" s="11">
        <v>2</v>
      </c>
    </row>
    <row r="417" s="1" customFormat="1" spans="1:9">
      <c r="A417" s="11" t="s">
        <v>3087</v>
      </c>
      <c r="B417" s="12" t="s">
        <v>1745</v>
      </c>
      <c r="C417" s="12" t="s">
        <v>1746</v>
      </c>
      <c r="D417" s="12" t="s">
        <v>3158</v>
      </c>
      <c r="E417" s="12" t="s">
        <v>3159</v>
      </c>
      <c r="F417" s="11" t="s">
        <v>338</v>
      </c>
      <c r="G417" s="11" t="s">
        <v>320</v>
      </c>
      <c r="H417" s="11">
        <v>4</v>
      </c>
      <c r="I417" s="11">
        <v>1</v>
      </c>
    </row>
    <row r="418" s="1" customFormat="1" spans="1:9">
      <c r="A418" s="11" t="s">
        <v>3087</v>
      </c>
      <c r="B418" s="12" t="s">
        <v>3160</v>
      </c>
      <c r="C418" s="12" t="s">
        <v>3161</v>
      </c>
      <c r="D418" s="12" t="s">
        <v>3162</v>
      </c>
      <c r="E418" s="12" t="s">
        <v>3163</v>
      </c>
      <c r="F418" s="11" t="s">
        <v>338</v>
      </c>
      <c r="G418" s="11" t="s">
        <v>320</v>
      </c>
      <c r="H418" s="11">
        <v>4</v>
      </c>
      <c r="I418" s="11">
        <v>1</v>
      </c>
    </row>
    <row r="419" s="1" customFormat="1" spans="1:9">
      <c r="A419" s="11" t="s">
        <v>3087</v>
      </c>
      <c r="B419" s="12" t="s">
        <v>3164</v>
      </c>
      <c r="C419" s="12" t="s">
        <v>3165</v>
      </c>
      <c r="D419" s="12" t="s">
        <v>3166</v>
      </c>
      <c r="E419" s="12" t="s">
        <v>3167</v>
      </c>
      <c r="F419" s="11" t="s">
        <v>338</v>
      </c>
      <c r="G419" s="11" t="s">
        <v>320</v>
      </c>
      <c r="H419" s="11">
        <v>5</v>
      </c>
      <c r="I419" s="11">
        <v>0</v>
      </c>
    </row>
    <row r="420" s="1" customFormat="1" spans="1:9">
      <c r="A420" s="11" t="s">
        <v>3087</v>
      </c>
      <c r="B420" s="12" t="s">
        <v>3168</v>
      </c>
      <c r="C420" s="12" t="s">
        <v>1826</v>
      </c>
      <c r="D420" s="12" t="s">
        <v>3169</v>
      </c>
      <c r="E420" s="12" t="s">
        <v>3170</v>
      </c>
      <c r="F420" s="11" t="s">
        <v>338</v>
      </c>
      <c r="G420" s="11" t="s">
        <v>320</v>
      </c>
      <c r="H420" s="11">
        <v>5</v>
      </c>
      <c r="I420" s="11">
        <v>1</v>
      </c>
    </row>
    <row r="421" s="1" customFormat="1" spans="1:9">
      <c r="A421" s="11" t="s">
        <v>3087</v>
      </c>
      <c r="B421" s="12" t="s">
        <v>3171</v>
      </c>
      <c r="C421" s="12" t="s">
        <v>2964</v>
      </c>
      <c r="D421" s="12" t="s">
        <v>3172</v>
      </c>
      <c r="E421" s="12" t="s">
        <v>3173</v>
      </c>
      <c r="F421" s="11" t="s">
        <v>338</v>
      </c>
      <c r="G421" s="11" t="s">
        <v>320</v>
      </c>
      <c r="H421" s="11">
        <v>5</v>
      </c>
      <c r="I421" s="11">
        <v>1</v>
      </c>
    </row>
    <row r="422" s="1" customFormat="1" spans="1:9">
      <c r="A422" s="11" t="s">
        <v>3087</v>
      </c>
      <c r="B422" s="12" t="s">
        <v>3174</v>
      </c>
      <c r="C422" s="12" t="s">
        <v>3175</v>
      </c>
      <c r="D422" s="12" t="s">
        <v>3176</v>
      </c>
      <c r="E422" s="12" t="s">
        <v>3177</v>
      </c>
      <c r="F422" s="11" t="s">
        <v>338</v>
      </c>
      <c r="G422" s="11" t="s">
        <v>320</v>
      </c>
      <c r="H422" s="11">
        <v>5</v>
      </c>
      <c r="I422" s="11">
        <v>2</v>
      </c>
    </row>
    <row r="423" s="1" customFormat="1" spans="1:9">
      <c r="A423" s="11" t="s">
        <v>3100</v>
      </c>
      <c r="B423" s="12" t="s">
        <v>2598</v>
      </c>
      <c r="C423" s="12" t="s">
        <v>1798</v>
      </c>
      <c r="D423" s="12" t="s">
        <v>3178</v>
      </c>
      <c r="E423" s="12" t="s">
        <v>3179</v>
      </c>
      <c r="F423" s="11" t="s">
        <v>338</v>
      </c>
      <c r="G423" s="11" t="s">
        <v>320</v>
      </c>
      <c r="H423" s="11">
        <v>5</v>
      </c>
      <c r="I423" s="11">
        <v>0</v>
      </c>
    </row>
    <row r="424" s="1" customFormat="1" spans="1:9">
      <c r="A424" s="11" t="s">
        <v>3087</v>
      </c>
      <c r="B424" s="12" t="s">
        <v>3180</v>
      </c>
      <c r="C424" s="12" t="s">
        <v>2731</v>
      </c>
      <c r="D424" s="12" t="s">
        <v>3181</v>
      </c>
      <c r="E424" s="12" t="s">
        <v>3182</v>
      </c>
      <c r="F424" s="11" t="s">
        <v>338</v>
      </c>
      <c r="G424" s="11" t="s">
        <v>320</v>
      </c>
      <c r="H424" s="11">
        <v>5</v>
      </c>
      <c r="I424" s="11">
        <v>0</v>
      </c>
    </row>
    <row r="425" s="1" customFormat="1" spans="1:9">
      <c r="A425" s="11" t="s">
        <v>3087</v>
      </c>
      <c r="B425" s="12" t="s">
        <v>3183</v>
      </c>
      <c r="C425" s="12" t="s">
        <v>3184</v>
      </c>
      <c r="D425" s="12" t="s">
        <v>3185</v>
      </c>
      <c r="E425" s="12" t="s">
        <v>3186</v>
      </c>
      <c r="F425" s="11" t="s">
        <v>338</v>
      </c>
      <c r="G425" s="11" t="s">
        <v>320</v>
      </c>
      <c r="H425" s="11">
        <v>1</v>
      </c>
      <c r="I425" s="11">
        <v>1</v>
      </c>
    </row>
    <row r="426" s="1" customFormat="1" spans="1:9">
      <c r="A426" s="11" t="s">
        <v>3087</v>
      </c>
      <c r="B426" s="12" t="s">
        <v>3187</v>
      </c>
      <c r="C426" s="12" t="s">
        <v>3188</v>
      </c>
      <c r="D426" s="12" t="s">
        <v>3189</v>
      </c>
      <c r="E426" s="12" t="s">
        <v>3190</v>
      </c>
      <c r="F426" s="11" t="s">
        <v>338</v>
      </c>
      <c r="G426" s="11" t="s">
        <v>320</v>
      </c>
      <c r="H426" s="11">
        <v>5</v>
      </c>
      <c r="I426" s="11">
        <v>0</v>
      </c>
    </row>
    <row r="427" s="1" customFormat="1" spans="1:9">
      <c r="A427" s="11" t="s">
        <v>3100</v>
      </c>
      <c r="B427" s="12" t="s">
        <v>1646</v>
      </c>
      <c r="C427" s="12" t="s">
        <v>1647</v>
      </c>
      <c r="D427" s="12" t="s">
        <v>3191</v>
      </c>
      <c r="E427" s="12" t="s">
        <v>3192</v>
      </c>
      <c r="F427" s="11" t="s">
        <v>338</v>
      </c>
      <c r="G427" s="11" t="s">
        <v>320</v>
      </c>
      <c r="H427" s="11">
        <v>5</v>
      </c>
      <c r="I427" s="11">
        <v>0</v>
      </c>
    </row>
    <row r="428" s="1" customFormat="1" spans="1:9">
      <c r="A428" s="11" t="s">
        <v>3087</v>
      </c>
      <c r="B428" s="12" t="s">
        <v>2582</v>
      </c>
      <c r="C428" s="12" t="s">
        <v>2583</v>
      </c>
      <c r="D428" s="12" t="s">
        <v>3193</v>
      </c>
      <c r="E428" s="12" t="s">
        <v>3194</v>
      </c>
      <c r="F428" s="11" t="s">
        <v>338</v>
      </c>
      <c r="G428" s="11" t="s">
        <v>320</v>
      </c>
      <c r="H428" s="11">
        <v>1</v>
      </c>
      <c r="I428" s="11">
        <v>1</v>
      </c>
    </row>
    <row r="429" s="1" customFormat="1" spans="1:9">
      <c r="A429" s="11" t="s">
        <v>3087</v>
      </c>
      <c r="B429" s="12" t="s">
        <v>2451</v>
      </c>
      <c r="C429" s="12" t="s">
        <v>2452</v>
      </c>
      <c r="D429" s="12" t="s">
        <v>3195</v>
      </c>
      <c r="E429" s="12" t="s">
        <v>3196</v>
      </c>
      <c r="F429" s="11" t="s">
        <v>338</v>
      </c>
      <c r="G429" s="11" t="s">
        <v>320</v>
      </c>
      <c r="H429" s="11">
        <v>5</v>
      </c>
      <c r="I429" s="11">
        <v>16</v>
      </c>
    </row>
    <row r="430" s="1" customFormat="1" spans="1:9">
      <c r="A430" s="11" t="s">
        <v>3100</v>
      </c>
      <c r="B430" s="12" t="s">
        <v>3197</v>
      </c>
      <c r="C430" s="12" t="s">
        <v>3198</v>
      </c>
      <c r="D430" s="12" t="s">
        <v>3199</v>
      </c>
      <c r="E430" s="12" t="s">
        <v>3200</v>
      </c>
      <c r="F430" s="11" t="s">
        <v>338</v>
      </c>
      <c r="G430" s="11" t="s">
        <v>320</v>
      </c>
      <c r="H430" s="11">
        <v>5</v>
      </c>
      <c r="I430" s="11">
        <v>0</v>
      </c>
    </row>
    <row r="431" s="1" customFormat="1" spans="1:9">
      <c r="A431" s="11" t="s">
        <v>3087</v>
      </c>
      <c r="B431" s="12" t="s">
        <v>2034</v>
      </c>
      <c r="C431" s="12" t="s">
        <v>2035</v>
      </c>
      <c r="D431" s="12" t="s">
        <v>3201</v>
      </c>
      <c r="E431" s="12" t="s">
        <v>3202</v>
      </c>
      <c r="F431" s="11" t="s">
        <v>338</v>
      </c>
      <c r="G431" s="11" t="s">
        <v>320</v>
      </c>
      <c r="H431" s="11">
        <v>2</v>
      </c>
      <c r="I431" s="11">
        <v>0</v>
      </c>
    </row>
    <row r="432" s="1" customFormat="1" spans="1:9">
      <c r="A432" s="11" t="s">
        <v>3087</v>
      </c>
      <c r="B432" s="12" t="s">
        <v>3203</v>
      </c>
      <c r="C432" s="12" t="s">
        <v>3204</v>
      </c>
      <c r="D432" s="12" t="s">
        <v>3205</v>
      </c>
      <c r="E432" s="12" t="s">
        <v>3206</v>
      </c>
      <c r="F432" s="11" t="s">
        <v>338</v>
      </c>
      <c r="G432" s="11" t="s">
        <v>320</v>
      </c>
      <c r="H432" s="11">
        <v>2</v>
      </c>
      <c r="I432" s="11">
        <v>0</v>
      </c>
    </row>
    <row r="433" s="1" customFormat="1" spans="1:9">
      <c r="A433" s="11" t="s">
        <v>3087</v>
      </c>
      <c r="B433" s="12" t="s">
        <v>3207</v>
      </c>
      <c r="C433" s="12" t="s">
        <v>3208</v>
      </c>
      <c r="D433" s="12" t="s">
        <v>3209</v>
      </c>
      <c r="E433" s="12" t="s">
        <v>3210</v>
      </c>
      <c r="F433" s="11" t="s">
        <v>338</v>
      </c>
      <c r="G433" s="11" t="s">
        <v>320</v>
      </c>
      <c r="H433" s="11">
        <v>3</v>
      </c>
      <c r="I433" s="11">
        <v>8</v>
      </c>
    </row>
    <row r="434" s="1" customFormat="1" spans="1:9">
      <c r="A434" s="11" t="s">
        <v>3087</v>
      </c>
      <c r="B434" s="12" t="s">
        <v>3211</v>
      </c>
      <c r="C434" s="12" t="s">
        <v>3212</v>
      </c>
      <c r="D434" s="12" t="s">
        <v>3213</v>
      </c>
      <c r="E434" s="12" t="s">
        <v>3214</v>
      </c>
      <c r="F434" s="11" t="s">
        <v>338</v>
      </c>
      <c r="G434" s="11" t="s">
        <v>320</v>
      </c>
      <c r="H434" s="11">
        <v>5</v>
      </c>
      <c r="I434" s="11">
        <v>0</v>
      </c>
    </row>
    <row r="435" s="1" customFormat="1" spans="1:9">
      <c r="A435" s="11" t="s">
        <v>3087</v>
      </c>
      <c r="B435" s="12" t="s">
        <v>3215</v>
      </c>
      <c r="C435" s="12" t="s">
        <v>3216</v>
      </c>
      <c r="D435" s="12" t="s">
        <v>3217</v>
      </c>
      <c r="E435" s="12" t="s">
        <v>3218</v>
      </c>
      <c r="F435" s="11" t="s">
        <v>338</v>
      </c>
      <c r="G435" s="11" t="s">
        <v>320</v>
      </c>
      <c r="H435" s="11">
        <v>3</v>
      </c>
      <c r="I435" s="11">
        <v>0</v>
      </c>
    </row>
    <row r="436" s="1" customFormat="1" spans="1:9">
      <c r="A436" s="11" t="s">
        <v>3087</v>
      </c>
      <c r="B436" s="12" t="s">
        <v>3219</v>
      </c>
      <c r="C436" s="12" t="s">
        <v>3220</v>
      </c>
      <c r="D436" s="12" t="s">
        <v>3221</v>
      </c>
      <c r="E436" s="12" t="s">
        <v>3222</v>
      </c>
      <c r="F436" s="11" t="s">
        <v>338</v>
      </c>
      <c r="G436" s="11" t="s">
        <v>320</v>
      </c>
      <c r="H436" s="11">
        <v>5</v>
      </c>
      <c r="I436" s="11">
        <v>4</v>
      </c>
    </row>
    <row r="437" s="1" customFormat="1" spans="1:9">
      <c r="A437" s="11" t="s">
        <v>3100</v>
      </c>
      <c r="B437" s="12" t="s">
        <v>3223</v>
      </c>
      <c r="C437" s="12" t="s">
        <v>3224</v>
      </c>
      <c r="D437" s="12" t="s">
        <v>3225</v>
      </c>
      <c r="E437" s="12" t="s">
        <v>3226</v>
      </c>
      <c r="F437" s="11" t="s">
        <v>338</v>
      </c>
      <c r="G437" s="11" t="s">
        <v>320</v>
      </c>
      <c r="H437" s="11">
        <v>2</v>
      </c>
      <c r="I437" s="11">
        <v>0</v>
      </c>
    </row>
    <row r="438" s="1" customFormat="1" spans="1:9">
      <c r="A438" s="11" t="s">
        <v>3087</v>
      </c>
      <c r="B438" s="12" t="s">
        <v>3227</v>
      </c>
      <c r="C438" s="12" t="s">
        <v>3228</v>
      </c>
      <c r="D438" s="12" t="s">
        <v>3229</v>
      </c>
      <c r="E438" s="12" t="s">
        <v>3230</v>
      </c>
      <c r="F438" s="11" t="s">
        <v>320</v>
      </c>
      <c r="G438" s="11" t="s">
        <v>338</v>
      </c>
      <c r="H438" s="11">
        <v>3</v>
      </c>
      <c r="I438" s="11">
        <v>0</v>
      </c>
    </row>
    <row r="439" s="1" customFormat="1" spans="1:9">
      <c r="A439" s="11" t="s">
        <v>3087</v>
      </c>
      <c r="B439" s="12" t="s">
        <v>3174</v>
      </c>
      <c r="C439" s="12" t="s">
        <v>3175</v>
      </c>
      <c r="D439" s="12" t="s">
        <v>3231</v>
      </c>
      <c r="E439" s="12" t="s">
        <v>3232</v>
      </c>
      <c r="F439" s="11" t="s">
        <v>338</v>
      </c>
      <c r="G439" s="11" t="s">
        <v>320</v>
      </c>
      <c r="H439" s="11">
        <v>4</v>
      </c>
      <c r="I439" s="11">
        <v>2</v>
      </c>
    </row>
    <row r="440" s="1" customFormat="1" spans="1:9">
      <c r="A440" s="11" t="s">
        <v>3087</v>
      </c>
      <c r="B440" s="12" t="s">
        <v>3233</v>
      </c>
      <c r="C440" s="12" t="s">
        <v>3234</v>
      </c>
      <c r="D440" s="12" t="s">
        <v>3235</v>
      </c>
      <c r="E440" s="12" t="s">
        <v>3236</v>
      </c>
      <c r="F440" s="11" t="s">
        <v>338</v>
      </c>
      <c r="G440" s="11" t="s">
        <v>320</v>
      </c>
      <c r="H440" s="11">
        <v>5</v>
      </c>
      <c r="I440" s="11">
        <v>3</v>
      </c>
    </row>
    <row r="441" s="1" customFormat="1" spans="1:9">
      <c r="A441" s="11" t="s">
        <v>3100</v>
      </c>
      <c r="B441" s="12" t="s">
        <v>3237</v>
      </c>
      <c r="C441" s="12" t="s">
        <v>3238</v>
      </c>
      <c r="D441" s="12" t="s">
        <v>3239</v>
      </c>
      <c r="E441" s="12" t="s">
        <v>3240</v>
      </c>
      <c r="F441" s="11" t="s">
        <v>338</v>
      </c>
      <c r="G441" s="11" t="s">
        <v>320</v>
      </c>
      <c r="H441" s="11">
        <v>5</v>
      </c>
      <c r="I441" s="11">
        <v>1</v>
      </c>
    </row>
    <row r="442" s="1" customFormat="1" spans="1:9">
      <c r="A442" s="11" t="s">
        <v>3100</v>
      </c>
      <c r="B442" s="12" t="s">
        <v>2500</v>
      </c>
      <c r="C442" s="12" t="s">
        <v>2501</v>
      </c>
      <c r="D442" s="12" t="s">
        <v>3241</v>
      </c>
      <c r="E442" s="12" t="s">
        <v>3242</v>
      </c>
      <c r="F442" s="11" t="s">
        <v>338</v>
      </c>
      <c r="G442" s="11" t="s">
        <v>320</v>
      </c>
      <c r="H442" s="11">
        <v>1</v>
      </c>
      <c r="I442" s="11">
        <v>1</v>
      </c>
    </row>
    <row r="443" s="1" customFormat="1" spans="1:9">
      <c r="A443" s="11" t="s">
        <v>3087</v>
      </c>
      <c r="B443" s="12" t="s">
        <v>3243</v>
      </c>
      <c r="C443" s="12" t="s">
        <v>3244</v>
      </c>
      <c r="D443" s="12" t="s">
        <v>3245</v>
      </c>
      <c r="E443" s="12" t="s">
        <v>3246</v>
      </c>
      <c r="F443" s="11" t="s">
        <v>338</v>
      </c>
      <c r="G443" s="11" t="s">
        <v>320</v>
      </c>
      <c r="H443" s="11">
        <v>5</v>
      </c>
      <c r="I443" s="11">
        <v>1</v>
      </c>
    </row>
    <row r="444" s="1" customFormat="1" spans="1:9">
      <c r="A444" s="11" t="s">
        <v>3087</v>
      </c>
      <c r="B444" s="12" t="s">
        <v>3247</v>
      </c>
      <c r="C444" s="12" t="s">
        <v>3248</v>
      </c>
      <c r="D444" s="12" t="s">
        <v>3249</v>
      </c>
      <c r="E444" s="12" t="s">
        <v>3250</v>
      </c>
      <c r="F444" s="11" t="s">
        <v>338</v>
      </c>
      <c r="G444" s="11" t="s">
        <v>320</v>
      </c>
      <c r="H444" s="11">
        <v>1</v>
      </c>
      <c r="I444" s="11">
        <v>3</v>
      </c>
    </row>
    <row r="445" s="1" customFormat="1" spans="1:9">
      <c r="A445" s="11" t="s">
        <v>3087</v>
      </c>
      <c r="B445" s="12" t="s">
        <v>3251</v>
      </c>
      <c r="C445" s="12" t="s">
        <v>3252</v>
      </c>
      <c r="D445" s="12" t="s">
        <v>3253</v>
      </c>
      <c r="E445" s="12" t="s">
        <v>3254</v>
      </c>
      <c r="F445" s="11" t="s">
        <v>338</v>
      </c>
      <c r="G445" s="11" t="s">
        <v>320</v>
      </c>
      <c r="H445" s="11">
        <v>5</v>
      </c>
      <c r="I445" s="11">
        <v>1</v>
      </c>
    </row>
    <row r="446" s="1" customFormat="1" spans="1:9">
      <c r="A446" s="11" t="s">
        <v>3100</v>
      </c>
      <c r="B446" s="12" t="s">
        <v>3255</v>
      </c>
      <c r="C446" s="12" t="s">
        <v>3256</v>
      </c>
      <c r="D446" s="12" t="s">
        <v>3257</v>
      </c>
      <c r="E446" s="12" t="s">
        <v>3258</v>
      </c>
      <c r="F446" s="11" t="s">
        <v>338</v>
      </c>
      <c r="G446" s="11" t="s">
        <v>320</v>
      </c>
      <c r="H446" s="11">
        <v>5</v>
      </c>
      <c r="I446" s="11">
        <v>1</v>
      </c>
    </row>
    <row r="447" s="1" customFormat="1" spans="1:9">
      <c r="A447" s="11" t="s">
        <v>3087</v>
      </c>
      <c r="B447" s="12" t="s">
        <v>3259</v>
      </c>
      <c r="C447" s="12" t="s">
        <v>3260</v>
      </c>
      <c r="D447" s="12" t="s">
        <v>3261</v>
      </c>
      <c r="E447" s="12" t="s">
        <v>3262</v>
      </c>
      <c r="F447" s="11" t="s">
        <v>338</v>
      </c>
      <c r="G447" s="11" t="s">
        <v>320</v>
      </c>
      <c r="H447" s="11">
        <v>4</v>
      </c>
      <c r="I447" s="11">
        <v>3</v>
      </c>
    </row>
    <row r="448" s="1" customFormat="1" spans="1:9">
      <c r="A448" s="11" t="s">
        <v>3087</v>
      </c>
      <c r="B448" s="12" t="s">
        <v>3005</v>
      </c>
      <c r="C448" s="12" t="s">
        <v>3006</v>
      </c>
      <c r="D448" s="12" t="s">
        <v>3263</v>
      </c>
      <c r="E448" s="12" t="s">
        <v>3264</v>
      </c>
      <c r="F448" s="11" t="s">
        <v>338</v>
      </c>
      <c r="G448" s="11" t="s">
        <v>320</v>
      </c>
      <c r="H448" s="11">
        <v>5</v>
      </c>
      <c r="I448" s="11">
        <v>3</v>
      </c>
    </row>
    <row r="449" s="1" customFormat="1" spans="1:9">
      <c r="A449" s="11" t="s">
        <v>3087</v>
      </c>
      <c r="B449" s="12" t="s">
        <v>3265</v>
      </c>
      <c r="C449" s="12" t="s">
        <v>3266</v>
      </c>
      <c r="D449" s="12" t="s">
        <v>3267</v>
      </c>
      <c r="E449" s="12" t="s">
        <v>3268</v>
      </c>
      <c r="F449" s="11" t="s">
        <v>338</v>
      </c>
      <c r="G449" s="11" t="s">
        <v>320</v>
      </c>
      <c r="H449" s="11">
        <v>1</v>
      </c>
      <c r="I449" s="11">
        <v>2</v>
      </c>
    </row>
    <row r="450" s="1" customFormat="1" spans="1:9">
      <c r="A450" s="11" t="s">
        <v>3087</v>
      </c>
      <c r="B450" s="12" t="s">
        <v>3269</v>
      </c>
      <c r="C450" s="12" t="s">
        <v>3270</v>
      </c>
      <c r="D450" s="12" t="s">
        <v>3271</v>
      </c>
      <c r="E450" s="12" t="s">
        <v>3272</v>
      </c>
      <c r="F450" s="11" t="s">
        <v>338</v>
      </c>
      <c r="G450" s="11" t="s">
        <v>320</v>
      </c>
      <c r="H450" s="11">
        <v>5</v>
      </c>
      <c r="I450" s="11">
        <v>0</v>
      </c>
    </row>
    <row r="451" s="1" customFormat="1" spans="1:9">
      <c r="A451" s="11" t="s">
        <v>3087</v>
      </c>
      <c r="B451" s="12" t="s">
        <v>3273</v>
      </c>
      <c r="C451" s="12" t="s">
        <v>3274</v>
      </c>
      <c r="D451" s="12" t="s">
        <v>3275</v>
      </c>
      <c r="E451" s="12" t="s">
        <v>3276</v>
      </c>
      <c r="F451" s="11" t="s">
        <v>338</v>
      </c>
      <c r="G451" s="11" t="s">
        <v>320</v>
      </c>
      <c r="H451" s="11">
        <v>5</v>
      </c>
      <c r="I451" s="11">
        <v>0</v>
      </c>
    </row>
    <row r="452" s="1" customFormat="1" spans="1:9">
      <c r="A452" s="11" t="s">
        <v>3087</v>
      </c>
      <c r="B452" s="12" t="s">
        <v>3277</v>
      </c>
      <c r="C452" s="12" t="s">
        <v>3278</v>
      </c>
      <c r="D452" s="12" t="s">
        <v>3279</v>
      </c>
      <c r="E452" s="12" t="s">
        <v>3280</v>
      </c>
      <c r="F452" s="11" t="s">
        <v>338</v>
      </c>
      <c r="G452" s="11" t="s">
        <v>320</v>
      </c>
      <c r="H452" s="11">
        <v>4</v>
      </c>
      <c r="I452" s="11">
        <v>0</v>
      </c>
    </row>
    <row r="453" s="1" customFormat="1" spans="1:9">
      <c r="A453" s="11" t="s">
        <v>3087</v>
      </c>
      <c r="B453" s="12" t="s">
        <v>3281</v>
      </c>
      <c r="C453" s="12" t="s">
        <v>3282</v>
      </c>
      <c r="D453" s="12" t="s">
        <v>3283</v>
      </c>
      <c r="E453" s="12" t="s">
        <v>3284</v>
      </c>
      <c r="F453" s="11" t="s">
        <v>338</v>
      </c>
      <c r="G453" s="11" t="s">
        <v>320</v>
      </c>
      <c r="H453" s="11">
        <v>5</v>
      </c>
      <c r="I453" s="11">
        <v>1</v>
      </c>
    </row>
    <row r="454" s="1" customFormat="1" spans="1:9">
      <c r="A454" s="11" t="s">
        <v>3087</v>
      </c>
      <c r="B454" s="12" t="s">
        <v>3285</v>
      </c>
      <c r="C454" s="12" t="s">
        <v>3286</v>
      </c>
      <c r="D454" s="12" t="s">
        <v>3287</v>
      </c>
      <c r="E454" s="12" t="s">
        <v>3288</v>
      </c>
      <c r="F454" s="11" t="s">
        <v>338</v>
      </c>
      <c r="G454" s="11" t="s">
        <v>320</v>
      </c>
      <c r="H454" s="11">
        <v>4</v>
      </c>
      <c r="I454" s="11">
        <v>6</v>
      </c>
    </row>
    <row r="455" s="1" customFormat="1" spans="1:9">
      <c r="A455" s="11" t="s">
        <v>3100</v>
      </c>
      <c r="B455" s="12" t="s">
        <v>3289</v>
      </c>
      <c r="C455" s="12" t="s">
        <v>3290</v>
      </c>
      <c r="D455" s="12" t="s">
        <v>3291</v>
      </c>
      <c r="E455" s="12" t="s">
        <v>3292</v>
      </c>
      <c r="F455" s="11" t="s">
        <v>338</v>
      </c>
      <c r="G455" s="11" t="s">
        <v>320</v>
      </c>
      <c r="H455" s="11">
        <v>2</v>
      </c>
      <c r="I455" s="11">
        <v>7</v>
      </c>
    </row>
    <row r="456" s="1" customFormat="1" spans="1:9">
      <c r="A456" s="11" t="s">
        <v>3087</v>
      </c>
      <c r="B456" s="12" t="s">
        <v>3293</v>
      </c>
      <c r="C456" s="12" t="s">
        <v>3294</v>
      </c>
      <c r="D456" s="12" t="s">
        <v>3295</v>
      </c>
      <c r="E456" s="12" t="s">
        <v>3296</v>
      </c>
      <c r="F456" s="11" t="s">
        <v>338</v>
      </c>
      <c r="G456" s="11" t="s">
        <v>320</v>
      </c>
      <c r="H456" s="11">
        <v>5</v>
      </c>
      <c r="I456" s="11">
        <v>0</v>
      </c>
    </row>
    <row r="457" s="1" customFormat="1" spans="1:9">
      <c r="A457" s="11" t="s">
        <v>3100</v>
      </c>
      <c r="B457" s="12" t="s">
        <v>3297</v>
      </c>
      <c r="C457" s="12" t="s">
        <v>3298</v>
      </c>
      <c r="D457" s="12" t="s">
        <v>3299</v>
      </c>
      <c r="E457" s="12" t="s">
        <v>3300</v>
      </c>
      <c r="F457" s="11" t="s">
        <v>338</v>
      </c>
      <c r="G457" s="11" t="s">
        <v>320</v>
      </c>
      <c r="H457" s="11">
        <v>5</v>
      </c>
      <c r="I457" s="11">
        <v>2</v>
      </c>
    </row>
    <row r="458" s="1" customFormat="1" spans="1:9">
      <c r="A458" s="11" t="s">
        <v>3087</v>
      </c>
      <c r="B458" s="12" t="s">
        <v>3301</v>
      </c>
      <c r="C458" s="12" t="s">
        <v>3302</v>
      </c>
      <c r="D458" s="12" t="s">
        <v>3303</v>
      </c>
      <c r="E458" s="12" t="s">
        <v>3304</v>
      </c>
      <c r="F458" s="11" t="s">
        <v>338</v>
      </c>
      <c r="G458" s="11" t="s">
        <v>320</v>
      </c>
      <c r="H458" s="11">
        <v>5</v>
      </c>
      <c r="I458" s="11">
        <v>0</v>
      </c>
    </row>
    <row r="459" s="1" customFormat="1" spans="1:9">
      <c r="A459" s="11" t="s">
        <v>3087</v>
      </c>
      <c r="B459" s="12" t="s">
        <v>3305</v>
      </c>
      <c r="C459" s="12" t="s">
        <v>3306</v>
      </c>
      <c r="D459" s="12" t="s">
        <v>3307</v>
      </c>
      <c r="E459" s="12" t="s">
        <v>3308</v>
      </c>
      <c r="F459" s="11" t="s">
        <v>338</v>
      </c>
      <c r="G459" s="11" t="s">
        <v>320</v>
      </c>
      <c r="H459" s="11">
        <v>3</v>
      </c>
      <c r="I459" s="11">
        <v>0</v>
      </c>
    </row>
    <row r="460" s="1" customFormat="1" spans="1:9">
      <c r="A460" s="11" t="s">
        <v>3100</v>
      </c>
      <c r="B460" s="12" t="s">
        <v>3309</v>
      </c>
      <c r="C460" s="12" t="s">
        <v>3310</v>
      </c>
      <c r="D460" s="12" t="s">
        <v>3311</v>
      </c>
      <c r="E460" s="12" t="s">
        <v>3312</v>
      </c>
      <c r="F460" s="11" t="s">
        <v>338</v>
      </c>
      <c r="G460" s="11" t="s">
        <v>320</v>
      </c>
      <c r="H460" s="11">
        <v>5</v>
      </c>
      <c r="I460" s="11">
        <v>7</v>
      </c>
    </row>
    <row r="461" s="1" customFormat="1" spans="1:9">
      <c r="A461" s="11" t="s">
        <v>3087</v>
      </c>
      <c r="B461" s="12" t="s">
        <v>3313</v>
      </c>
      <c r="C461" s="12" t="s">
        <v>3314</v>
      </c>
      <c r="D461" s="12" t="s">
        <v>3315</v>
      </c>
      <c r="E461" s="12" t="s">
        <v>3316</v>
      </c>
      <c r="F461" s="11" t="s">
        <v>338</v>
      </c>
      <c r="G461" s="11" t="s">
        <v>320</v>
      </c>
      <c r="H461" s="11">
        <v>4</v>
      </c>
      <c r="I461" s="11">
        <v>3</v>
      </c>
    </row>
    <row r="462" s="1" customFormat="1" spans="1:9">
      <c r="A462" s="11" t="s">
        <v>3087</v>
      </c>
      <c r="B462" s="12" t="s">
        <v>3317</v>
      </c>
      <c r="C462" s="12" t="s">
        <v>3318</v>
      </c>
      <c r="D462" s="12" t="s">
        <v>3319</v>
      </c>
      <c r="E462" s="12" t="s">
        <v>3320</v>
      </c>
      <c r="F462" s="11" t="s">
        <v>338</v>
      </c>
      <c r="G462" s="11" t="s">
        <v>320</v>
      </c>
      <c r="H462" s="11">
        <v>5</v>
      </c>
      <c r="I462" s="11">
        <v>2</v>
      </c>
    </row>
    <row r="463" s="1" customFormat="1" spans="1:9">
      <c r="A463" s="11" t="s">
        <v>3087</v>
      </c>
      <c r="B463" s="12" t="s">
        <v>3321</v>
      </c>
      <c r="C463" s="12" t="s">
        <v>3322</v>
      </c>
      <c r="D463" s="12" t="s">
        <v>3323</v>
      </c>
      <c r="E463" s="12" t="s">
        <v>3324</v>
      </c>
      <c r="F463" s="11" t="s">
        <v>338</v>
      </c>
      <c r="G463" s="11" t="s">
        <v>320</v>
      </c>
      <c r="H463" s="11">
        <v>5</v>
      </c>
      <c r="I463" s="11">
        <v>1</v>
      </c>
    </row>
    <row r="464" s="1" customFormat="1" spans="1:9">
      <c r="A464" s="11" t="s">
        <v>3087</v>
      </c>
      <c r="B464" s="12" t="s">
        <v>3325</v>
      </c>
      <c r="C464" s="12" t="s">
        <v>3326</v>
      </c>
      <c r="D464" s="12" t="s">
        <v>3327</v>
      </c>
      <c r="E464" s="12" t="s">
        <v>3328</v>
      </c>
      <c r="F464" s="11" t="s">
        <v>338</v>
      </c>
      <c r="G464" s="11" t="s">
        <v>320</v>
      </c>
      <c r="H464" s="11">
        <v>3</v>
      </c>
      <c r="I464" s="11">
        <v>3</v>
      </c>
    </row>
    <row r="465" s="1" customFormat="1" spans="1:9">
      <c r="A465" s="11" t="s">
        <v>3087</v>
      </c>
      <c r="B465" s="12" t="s">
        <v>3329</v>
      </c>
      <c r="C465" s="12" t="s">
        <v>3330</v>
      </c>
      <c r="D465" s="12" t="s">
        <v>3331</v>
      </c>
      <c r="E465" s="12" t="s">
        <v>3332</v>
      </c>
      <c r="F465" s="11" t="s">
        <v>338</v>
      </c>
      <c r="G465" s="11" t="s">
        <v>320</v>
      </c>
      <c r="H465" s="11">
        <v>5</v>
      </c>
      <c r="I465" s="11">
        <v>8</v>
      </c>
    </row>
    <row r="466" s="1" customFormat="1" spans="1:9">
      <c r="A466" s="11" t="s">
        <v>3087</v>
      </c>
      <c r="B466" s="12" t="s">
        <v>3333</v>
      </c>
      <c r="C466" s="12" t="s">
        <v>3334</v>
      </c>
      <c r="D466" s="12" t="s">
        <v>3335</v>
      </c>
      <c r="E466" s="12" t="s">
        <v>3336</v>
      </c>
      <c r="F466" s="11" t="s">
        <v>338</v>
      </c>
      <c r="G466" s="11" t="s">
        <v>320</v>
      </c>
      <c r="H466" s="11">
        <v>3</v>
      </c>
      <c r="I466" s="11">
        <v>0</v>
      </c>
    </row>
    <row r="467" s="1" customFormat="1" spans="1:9">
      <c r="A467" s="11" t="s">
        <v>3100</v>
      </c>
      <c r="B467" s="12" t="s">
        <v>3337</v>
      </c>
      <c r="C467" s="12" t="s">
        <v>3338</v>
      </c>
      <c r="D467" s="12" t="s">
        <v>320</v>
      </c>
      <c r="E467" s="12" t="s">
        <v>320</v>
      </c>
      <c r="F467" s="11" t="s">
        <v>338</v>
      </c>
      <c r="G467" s="11" t="s">
        <v>320</v>
      </c>
      <c r="H467" s="11">
        <v>5</v>
      </c>
      <c r="I467" s="11">
        <v>0</v>
      </c>
    </row>
    <row r="468" s="1" customFormat="1" spans="1:9">
      <c r="A468" s="11" t="s">
        <v>3087</v>
      </c>
      <c r="B468" s="12" t="s">
        <v>3339</v>
      </c>
      <c r="C468" s="12" t="s">
        <v>3340</v>
      </c>
      <c r="D468" s="12" t="s">
        <v>3341</v>
      </c>
      <c r="E468" s="12" t="s">
        <v>3342</v>
      </c>
      <c r="F468" s="11" t="s">
        <v>338</v>
      </c>
      <c r="G468" s="11" t="s">
        <v>320</v>
      </c>
      <c r="H468" s="11">
        <v>5</v>
      </c>
      <c r="I468" s="11">
        <v>0</v>
      </c>
    </row>
    <row r="469" s="1" customFormat="1" spans="1:9">
      <c r="A469" s="11" t="s">
        <v>3087</v>
      </c>
      <c r="B469" s="12" t="s">
        <v>3343</v>
      </c>
      <c r="C469" s="12" t="s">
        <v>3344</v>
      </c>
      <c r="D469" s="12" t="s">
        <v>3345</v>
      </c>
      <c r="E469" s="12" t="s">
        <v>3346</v>
      </c>
      <c r="F469" s="11" t="s">
        <v>338</v>
      </c>
      <c r="G469" s="11" t="s">
        <v>320</v>
      </c>
      <c r="H469" s="11">
        <v>5</v>
      </c>
      <c r="I469" s="11">
        <v>1</v>
      </c>
    </row>
    <row r="470" s="1" customFormat="1" spans="1:9">
      <c r="A470" s="11" t="s">
        <v>3100</v>
      </c>
      <c r="B470" s="12" t="s">
        <v>3347</v>
      </c>
      <c r="C470" s="12" t="s">
        <v>3348</v>
      </c>
      <c r="D470" s="12" t="s">
        <v>3349</v>
      </c>
      <c r="E470" s="12" t="s">
        <v>3350</v>
      </c>
      <c r="F470" s="11" t="s">
        <v>338</v>
      </c>
      <c r="G470" s="11" t="s">
        <v>320</v>
      </c>
      <c r="H470" s="11">
        <v>4</v>
      </c>
      <c r="I470" s="11">
        <v>0</v>
      </c>
    </row>
    <row r="471" s="1" customFormat="1" spans="1:9">
      <c r="A471" s="11" t="s">
        <v>3087</v>
      </c>
      <c r="B471" s="12" t="s">
        <v>3351</v>
      </c>
      <c r="C471" s="12" t="s">
        <v>3352</v>
      </c>
      <c r="D471" s="12" t="s">
        <v>3353</v>
      </c>
      <c r="E471" s="12" t="s">
        <v>3354</v>
      </c>
      <c r="F471" s="11" t="s">
        <v>338</v>
      </c>
      <c r="G471" s="11" t="s">
        <v>320</v>
      </c>
      <c r="H471" s="11">
        <v>5</v>
      </c>
      <c r="I471" s="11">
        <v>0</v>
      </c>
    </row>
    <row r="472" s="1" customFormat="1" spans="1:9">
      <c r="A472" s="11" t="s">
        <v>3087</v>
      </c>
      <c r="B472" s="12" t="s">
        <v>3355</v>
      </c>
      <c r="C472" s="12" t="s">
        <v>3356</v>
      </c>
      <c r="D472" s="12" t="s">
        <v>3357</v>
      </c>
      <c r="E472" s="12" t="s">
        <v>3358</v>
      </c>
      <c r="F472" s="11" t="s">
        <v>338</v>
      </c>
      <c r="G472" s="11" t="s">
        <v>320</v>
      </c>
      <c r="H472" s="11">
        <v>4</v>
      </c>
      <c r="I472" s="11">
        <v>0</v>
      </c>
    </row>
    <row r="473" s="1" customFormat="1" spans="1:9">
      <c r="A473" s="11" t="s">
        <v>3087</v>
      </c>
      <c r="B473" s="12" t="s">
        <v>3359</v>
      </c>
      <c r="C473" s="12" t="s">
        <v>3360</v>
      </c>
      <c r="D473" s="12" t="s">
        <v>3361</v>
      </c>
      <c r="E473" s="12" t="s">
        <v>3362</v>
      </c>
      <c r="F473" s="11" t="s">
        <v>338</v>
      </c>
      <c r="G473" s="11" t="s">
        <v>320</v>
      </c>
      <c r="H473" s="11">
        <v>5</v>
      </c>
      <c r="I473" s="11">
        <v>0</v>
      </c>
    </row>
    <row r="474" s="1" customFormat="1" spans="1:9">
      <c r="A474" s="11" t="s">
        <v>3087</v>
      </c>
      <c r="B474" s="12" t="s">
        <v>3363</v>
      </c>
      <c r="C474" s="12" t="s">
        <v>3364</v>
      </c>
      <c r="D474" s="12" t="s">
        <v>3365</v>
      </c>
      <c r="E474" s="12" t="s">
        <v>3366</v>
      </c>
      <c r="F474" s="11" t="s">
        <v>338</v>
      </c>
      <c r="G474" s="11" t="s">
        <v>320</v>
      </c>
      <c r="H474" s="11">
        <v>5</v>
      </c>
      <c r="I474" s="11">
        <v>0</v>
      </c>
    </row>
    <row r="475" s="1" customFormat="1" spans="1:9">
      <c r="A475" s="11" t="s">
        <v>3087</v>
      </c>
      <c r="B475" s="12" t="s">
        <v>3367</v>
      </c>
      <c r="C475" s="12" t="s">
        <v>3368</v>
      </c>
      <c r="D475" s="12" t="s">
        <v>3369</v>
      </c>
      <c r="E475" s="12" t="s">
        <v>3370</v>
      </c>
      <c r="F475" s="11" t="s">
        <v>338</v>
      </c>
      <c r="G475" s="11" t="s">
        <v>320</v>
      </c>
      <c r="H475" s="11">
        <v>3</v>
      </c>
      <c r="I475" s="11">
        <v>0</v>
      </c>
    </row>
    <row r="476" s="1" customFormat="1" spans="1:9">
      <c r="A476" s="11" t="s">
        <v>3087</v>
      </c>
      <c r="B476" s="12" t="s">
        <v>3371</v>
      </c>
      <c r="C476" s="12" t="s">
        <v>3372</v>
      </c>
      <c r="D476" s="12" t="s">
        <v>3373</v>
      </c>
      <c r="E476" s="12" t="s">
        <v>3374</v>
      </c>
      <c r="F476" s="11" t="s">
        <v>338</v>
      </c>
      <c r="G476" s="11" t="s">
        <v>320</v>
      </c>
      <c r="H476" s="11">
        <v>5</v>
      </c>
      <c r="I476" s="11">
        <v>0</v>
      </c>
    </row>
    <row r="477" s="1" customFormat="1" spans="1:9">
      <c r="A477" s="11" t="s">
        <v>3087</v>
      </c>
      <c r="B477" s="12" t="s">
        <v>3375</v>
      </c>
      <c r="C477" s="12" t="s">
        <v>3376</v>
      </c>
      <c r="D477" s="12" t="s">
        <v>3377</v>
      </c>
      <c r="E477" s="12" t="s">
        <v>3378</v>
      </c>
      <c r="F477" s="11" t="s">
        <v>338</v>
      </c>
      <c r="G477" s="11" t="s">
        <v>320</v>
      </c>
      <c r="H477" s="11">
        <v>5</v>
      </c>
      <c r="I477" s="11">
        <v>0</v>
      </c>
    </row>
    <row r="478" s="1" customFormat="1" spans="1:9">
      <c r="A478" s="11" t="s">
        <v>3087</v>
      </c>
      <c r="B478" s="12" t="s">
        <v>3379</v>
      </c>
      <c r="C478" s="12" t="s">
        <v>3380</v>
      </c>
      <c r="D478" s="12" t="s">
        <v>3381</v>
      </c>
      <c r="E478" s="12" t="s">
        <v>3382</v>
      </c>
      <c r="F478" s="11" t="s">
        <v>338</v>
      </c>
      <c r="G478" s="11" t="s">
        <v>320</v>
      </c>
      <c r="H478" s="11">
        <v>5</v>
      </c>
      <c r="I478" s="11">
        <v>0</v>
      </c>
    </row>
    <row r="479" s="1" customFormat="1" spans="1:9">
      <c r="A479" s="11" t="s">
        <v>3100</v>
      </c>
      <c r="B479" s="12" t="s">
        <v>3383</v>
      </c>
      <c r="C479" s="12" t="s">
        <v>3384</v>
      </c>
      <c r="D479" s="12" t="s">
        <v>3385</v>
      </c>
      <c r="E479" s="12" t="s">
        <v>3386</v>
      </c>
      <c r="F479" s="11" t="s">
        <v>338</v>
      </c>
      <c r="G479" s="11" t="s">
        <v>320</v>
      </c>
      <c r="H479" s="11">
        <v>4</v>
      </c>
      <c r="I479" s="11">
        <v>0</v>
      </c>
    </row>
    <row r="480" s="1" customFormat="1" spans="1:9">
      <c r="A480" s="11" t="s">
        <v>3100</v>
      </c>
      <c r="B480" s="12" t="s">
        <v>3387</v>
      </c>
      <c r="C480" s="12" t="s">
        <v>3388</v>
      </c>
      <c r="D480" s="12" t="s">
        <v>3389</v>
      </c>
      <c r="E480" s="12" t="s">
        <v>3390</v>
      </c>
      <c r="F480" s="11" t="s">
        <v>338</v>
      </c>
      <c r="G480" s="11" t="s">
        <v>320</v>
      </c>
      <c r="H480" s="11">
        <v>4</v>
      </c>
      <c r="I480" s="11">
        <v>0</v>
      </c>
    </row>
    <row r="481" s="1" customFormat="1" spans="1:9">
      <c r="A481" s="11" t="s">
        <v>3087</v>
      </c>
      <c r="B481" s="12" t="s">
        <v>3391</v>
      </c>
      <c r="C481" s="12" t="s">
        <v>3392</v>
      </c>
      <c r="D481" s="12" t="s">
        <v>3393</v>
      </c>
      <c r="E481" s="12" t="s">
        <v>3394</v>
      </c>
      <c r="F481" s="11" t="s">
        <v>338</v>
      </c>
      <c r="G481" s="11" t="s">
        <v>320</v>
      </c>
      <c r="H481" s="11">
        <v>4</v>
      </c>
      <c r="I481" s="11">
        <v>2</v>
      </c>
    </row>
    <row r="482" s="1" customFormat="1" spans="1:9">
      <c r="A482" s="11" t="s">
        <v>3087</v>
      </c>
      <c r="B482" s="12" t="s">
        <v>3395</v>
      </c>
      <c r="C482" s="12" t="s">
        <v>3396</v>
      </c>
      <c r="D482" s="12" t="s">
        <v>3397</v>
      </c>
      <c r="E482" s="12" t="s">
        <v>3398</v>
      </c>
      <c r="F482" s="11" t="s">
        <v>338</v>
      </c>
      <c r="G482" s="11" t="s">
        <v>320</v>
      </c>
      <c r="H482" s="11">
        <v>5</v>
      </c>
      <c r="I482" s="11">
        <v>8</v>
      </c>
    </row>
    <row r="483" s="1" customFormat="1" spans="1:9">
      <c r="A483" s="11" t="s">
        <v>3100</v>
      </c>
      <c r="B483" s="12" t="s">
        <v>3399</v>
      </c>
      <c r="C483" s="12" t="s">
        <v>3400</v>
      </c>
      <c r="D483" s="12" t="s">
        <v>3401</v>
      </c>
      <c r="E483" s="12" t="s">
        <v>3402</v>
      </c>
      <c r="F483" s="11" t="s">
        <v>338</v>
      </c>
      <c r="G483" s="11" t="s">
        <v>320</v>
      </c>
      <c r="H483" s="11">
        <v>5</v>
      </c>
      <c r="I483" s="11">
        <v>1</v>
      </c>
    </row>
    <row r="484" s="1" customFormat="1" spans="1:9">
      <c r="A484" s="11" t="s">
        <v>3100</v>
      </c>
      <c r="B484" s="12" t="s">
        <v>3403</v>
      </c>
      <c r="C484" s="12" t="s">
        <v>3404</v>
      </c>
      <c r="D484" s="12" t="s">
        <v>3405</v>
      </c>
      <c r="E484" s="12" t="s">
        <v>3406</v>
      </c>
      <c r="F484" s="11" t="s">
        <v>338</v>
      </c>
      <c r="G484" s="11" t="s">
        <v>320</v>
      </c>
      <c r="H484" s="11">
        <v>5</v>
      </c>
      <c r="I484" s="11">
        <v>0</v>
      </c>
    </row>
    <row r="485" s="1" customFormat="1" spans="1:9">
      <c r="A485" s="11" t="s">
        <v>3100</v>
      </c>
      <c r="B485" s="12" t="s">
        <v>3407</v>
      </c>
      <c r="C485" s="12" t="s">
        <v>3408</v>
      </c>
      <c r="D485" s="12" t="s">
        <v>3409</v>
      </c>
      <c r="E485" s="12" t="s">
        <v>3410</v>
      </c>
      <c r="F485" s="11" t="s">
        <v>338</v>
      </c>
      <c r="G485" s="11" t="s">
        <v>320</v>
      </c>
      <c r="H485" s="11">
        <v>5</v>
      </c>
      <c r="I485" s="11">
        <v>0</v>
      </c>
    </row>
    <row r="486" s="1" customFormat="1" spans="1:9">
      <c r="A486" s="11" t="s">
        <v>3087</v>
      </c>
      <c r="B486" s="12" t="s">
        <v>3411</v>
      </c>
      <c r="C486" s="12" t="s">
        <v>3412</v>
      </c>
      <c r="D486" s="12" t="s">
        <v>3413</v>
      </c>
      <c r="E486" s="12" t="s">
        <v>3414</v>
      </c>
      <c r="F486" s="11" t="s">
        <v>338</v>
      </c>
      <c r="G486" s="11" t="s">
        <v>320</v>
      </c>
      <c r="H486" s="11">
        <v>5</v>
      </c>
      <c r="I486" s="11">
        <v>0</v>
      </c>
    </row>
    <row r="487" s="1" customFormat="1" spans="1:9">
      <c r="A487" s="11" t="s">
        <v>3087</v>
      </c>
      <c r="B487" s="12" t="s">
        <v>3415</v>
      </c>
      <c r="C487" s="12" t="s">
        <v>3416</v>
      </c>
      <c r="D487" s="12" t="s">
        <v>3415</v>
      </c>
      <c r="E487" s="12" t="s">
        <v>3416</v>
      </c>
      <c r="F487" s="11" t="s">
        <v>338</v>
      </c>
      <c r="G487" s="11" t="s">
        <v>320</v>
      </c>
      <c r="H487" s="11">
        <v>4</v>
      </c>
      <c r="I487" s="11">
        <v>0</v>
      </c>
    </row>
    <row r="488" s="1" customFormat="1" spans="1:9">
      <c r="A488" s="11" t="s">
        <v>3087</v>
      </c>
      <c r="B488" s="12" t="s">
        <v>3417</v>
      </c>
      <c r="C488" s="12" t="s">
        <v>3418</v>
      </c>
      <c r="D488" s="12" t="s">
        <v>3419</v>
      </c>
      <c r="E488" s="12" t="s">
        <v>3420</v>
      </c>
      <c r="F488" s="11" t="s">
        <v>338</v>
      </c>
      <c r="G488" s="11" t="s">
        <v>320</v>
      </c>
      <c r="H488" s="11">
        <v>5</v>
      </c>
      <c r="I488" s="11">
        <v>2</v>
      </c>
    </row>
    <row r="489" s="1" customFormat="1" spans="1:9">
      <c r="A489" s="11" t="s">
        <v>3087</v>
      </c>
      <c r="B489" s="12" t="s">
        <v>3421</v>
      </c>
      <c r="C489" s="12" t="s">
        <v>3422</v>
      </c>
      <c r="D489" s="12" t="s">
        <v>3423</v>
      </c>
      <c r="E489" s="12" t="s">
        <v>3424</v>
      </c>
      <c r="F489" s="11" t="s">
        <v>338</v>
      </c>
      <c r="G489" s="11" t="s">
        <v>320</v>
      </c>
      <c r="H489" s="11">
        <v>5</v>
      </c>
      <c r="I489" s="11">
        <v>0</v>
      </c>
    </row>
    <row r="490" s="1" customFormat="1" spans="1:9">
      <c r="A490" s="11" t="s">
        <v>3087</v>
      </c>
      <c r="B490" s="12" t="s">
        <v>3425</v>
      </c>
      <c r="C490" s="12" t="s">
        <v>3426</v>
      </c>
      <c r="D490" s="12" t="s">
        <v>3427</v>
      </c>
      <c r="E490" s="12" t="s">
        <v>3428</v>
      </c>
      <c r="F490" s="11" t="s">
        <v>338</v>
      </c>
      <c r="G490" s="11" t="s">
        <v>320</v>
      </c>
      <c r="H490" s="11">
        <v>5</v>
      </c>
      <c r="I490" s="11">
        <v>0</v>
      </c>
    </row>
    <row r="491" s="1" customFormat="1" spans="1:9">
      <c r="A491" s="11" t="s">
        <v>3087</v>
      </c>
      <c r="B491" s="12" t="s">
        <v>3429</v>
      </c>
      <c r="C491" s="12" t="s">
        <v>3430</v>
      </c>
      <c r="D491" s="12" t="s">
        <v>3431</v>
      </c>
      <c r="E491" s="12" t="s">
        <v>3432</v>
      </c>
      <c r="F491" s="11" t="s">
        <v>338</v>
      </c>
      <c r="G491" s="11" t="s">
        <v>320</v>
      </c>
      <c r="H491" s="11">
        <v>5</v>
      </c>
      <c r="I491" s="11">
        <v>3</v>
      </c>
    </row>
    <row r="492" s="1" customFormat="1" spans="1:9">
      <c r="A492" s="11" t="s">
        <v>3087</v>
      </c>
      <c r="B492" s="12" t="s">
        <v>3433</v>
      </c>
      <c r="C492" s="12" t="s">
        <v>3434</v>
      </c>
      <c r="D492" s="12" t="s">
        <v>3435</v>
      </c>
      <c r="E492" s="12" t="s">
        <v>3436</v>
      </c>
      <c r="F492" s="11" t="s">
        <v>320</v>
      </c>
      <c r="G492" s="11" t="s">
        <v>320</v>
      </c>
      <c r="H492" s="11">
        <v>5</v>
      </c>
      <c r="I492" s="11">
        <v>0</v>
      </c>
    </row>
    <row r="493" s="1" customFormat="1" spans="1:9">
      <c r="A493" s="11" t="s">
        <v>3087</v>
      </c>
      <c r="B493" s="12" t="s">
        <v>3437</v>
      </c>
      <c r="C493" s="12" t="s">
        <v>3438</v>
      </c>
      <c r="D493" s="12" t="s">
        <v>3439</v>
      </c>
      <c r="E493" s="12" t="s">
        <v>3440</v>
      </c>
      <c r="F493" s="11" t="s">
        <v>338</v>
      </c>
      <c r="G493" s="11" t="s">
        <v>320</v>
      </c>
      <c r="H493" s="11">
        <v>5</v>
      </c>
      <c r="I493" s="11">
        <v>0</v>
      </c>
    </row>
    <row r="494" s="1" customFormat="1" spans="1:9">
      <c r="A494" s="11" t="s">
        <v>3087</v>
      </c>
      <c r="B494" s="12" t="s">
        <v>3441</v>
      </c>
      <c r="C494" s="12" t="s">
        <v>3442</v>
      </c>
      <c r="D494" s="12" t="s">
        <v>320</v>
      </c>
      <c r="E494" s="12" t="s">
        <v>320</v>
      </c>
      <c r="F494" s="11" t="s">
        <v>338</v>
      </c>
      <c r="G494" s="11" t="s">
        <v>320</v>
      </c>
      <c r="H494" s="11">
        <v>4</v>
      </c>
      <c r="I494" s="11">
        <v>0</v>
      </c>
    </row>
    <row r="495" s="1" customFormat="1" spans="1:9">
      <c r="A495" s="11" t="s">
        <v>3087</v>
      </c>
      <c r="B495" s="12" t="s">
        <v>3443</v>
      </c>
      <c r="C495" s="12" t="s">
        <v>3444</v>
      </c>
      <c r="D495" s="12" t="s">
        <v>3445</v>
      </c>
      <c r="E495" s="12" t="s">
        <v>3446</v>
      </c>
      <c r="F495" s="11" t="s">
        <v>338</v>
      </c>
      <c r="G495" s="11" t="s">
        <v>320</v>
      </c>
      <c r="H495" s="11">
        <v>5</v>
      </c>
      <c r="I495" s="11">
        <v>0</v>
      </c>
    </row>
    <row r="496" s="1" customFormat="1" spans="1:9">
      <c r="A496" s="11" t="s">
        <v>3087</v>
      </c>
      <c r="B496" s="12" t="s">
        <v>3447</v>
      </c>
      <c r="C496" s="12" t="s">
        <v>3448</v>
      </c>
      <c r="D496" s="12" t="s">
        <v>3449</v>
      </c>
      <c r="E496" s="12" t="s">
        <v>3450</v>
      </c>
      <c r="F496" s="11" t="s">
        <v>338</v>
      </c>
      <c r="G496" s="11" t="s">
        <v>320</v>
      </c>
      <c r="H496" s="11">
        <v>5</v>
      </c>
      <c r="I496" s="11">
        <v>0</v>
      </c>
    </row>
    <row r="497" s="1" customFormat="1" spans="1:9">
      <c r="A497" s="11" t="s">
        <v>3087</v>
      </c>
      <c r="B497" s="12" t="s">
        <v>3451</v>
      </c>
      <c r="C497" s="12" t="s">
        <v>3452</v>
      </c>
      <c r="D497" s="12" t="s">
        <v>3453</v>
      </c>
      <c r="E497" s="12" t="s">
        <v>3454</v>
      </c>
      <c r="F497" s="11" t="s">
        <v>338</v>
      </c>
      <c r="G497" s="11" t="s">
        <v>320</v>
      </c>
      <c r="H497" s="11">
        <v>5</v>
      </c>
      <c r="I497" s="11">
        <v>0</v>
      </c>
    </row>
    <row r="498" s="1" customFormat="1" spans="1:9">
      <c r="A498" s="11" t="s">
        <v>3087</v>
      </c>
      <c r="B498" s="12" t="s">
        <v>3455</v>
      </c>
      <c r="C498" s="12" t="s">
        <v>3456</v>
      </c>
      <c r="D498" s="12" t="s">
        <v>3457</v>
      </c>
      <c r="E498" s="12" t="s">
        <v>3458</v>
      </c>
      <c r="F498" s="11" t="s">
        <v>320</v>
      </c>
      <c r="G498" s="11" t="s">
        <v>338</v>
      </c>
      <c r="H498" s="11">
        <v>5</v>
      </c>
      <c r="I498" s="11">
        <v>0</v>
      </c>
    </row>
    <row r="499" s="1" customFormat="1" spans="1:9">
      <c r="A499" s="11" t="s">
        <v>3087</v>
      </c>
      <c r="B499" s="12" t="s">
        <v>3459</v>
      </c>
      <c r="C499" s="12" t="s">
        <v>3460</v>
      </c>
      <c r="D499" s="12" t="s">
        <v>320</v>
      </c>
      <c r="E499" s="12" t="s">
        <v>320</v>
      </c>
      <c r="F499" s="11" t="s">
        <v>338</v>
      </c>
      <c r="G499" s="11" t="s">
        <v>320</v>
      </c>
      <c r="H499" s="11">
        <v>5</v>
      </c>
      <c r="I499" s="11">
        <v>0</v>
      </c>
    </row>
    <row r="500" s="1" customFormat="1" spans="1:9">
      <c r="A500" s="11" t="s">
        <v>3087</v>
      </c>
      <c r="B500" s="12" t="s">
        <v>3461</v>
      </c>
      <c r="C500" s="12" t="s">
        <v>3462</v>
      </c>
      <c r="D500" s="12" t="s">
        <v>3463</v>
      </c>
      <c r="E500" s="12" t="s">
        <v>3464</v>
      </c>
      <c r="F500" s="11" t="s">
        <v>320</v>
      </c>
      <c r="G500" s="11" t="s">
        <v>338</v>
      </c>
      <c r="H500" s="11">
        <v>5</v>
      </c>
      <c r="I500" s="11">
        <v>0</v>
      </c>
    </row>
    <row r="501" s="1" customFormat="1" spans="1:9">
      <c r="A501" s="11" t="s">
        <v>3087</v>
      </c>
      <c r="B501" s="12" t="s">
        <v>3465</v>
      </c>
      <c r="C501" s="12" t="s">
        <v>3466</v>
      </c>
      <c r="D501" s="12" t="s">
        <v>3467</v>
      </c>
      <c r="E501" s="12" t="s">
        <v>3468</v>
      </c>
      <c r="F501" s="11" t="s">
        <v>338</v>
      </c>
      <c r="G501" s="11" t="s">
        <v>320</v>
      </c>
      <c r="H501" s="11">
        <v>1</v>
      </c>
      <c r="I501" s="11">
        <v>4</v>
      </c>
    </row>
    <row r="502" s="1" customFormat="1" spans="1:9">
      <c r="A502" s="11" t="s">
        <v>3087</v>
      </c>
      <c r="B502" s="12" t="s">
        <v>3469</v>
      </c>
      <c r="C502" s="12" t="s">
        <v>3470</v>
      </c>
      <c r="D502" s="12" t="s">
        <v>3471</v>
      </c>
      <c r="E502" s="12" t="s">
        <v>3472</v>
      </c>
      <c r="F502" s="11" t="s">
        <v>338</v>
      </c>
      <c r="G502" s="11" t="s">
        <v>320</v>
      </c>
      <c r="H502" s="11">
        <v>5</v>
      </c>
      <c r="I502" s="11">
        <v>8</v>
      </c>
    </row>
    <row r="503" s="1" customFormat="1" spans="1:9">
      <c r="A503" s="11" t="s">
        <v>3087</v>
      </c>
      <c r="B503" s="12" t="s">
        <v>3473</v>
      </c>
      <c r="C503" s="12" t="s">
        <v>3474</v>
      </c>
      <c r="D503" s="12" t="s">
        <v>3475</v>
      </c>
      <c r="E503" s="12" t="s">
        <v>3476</v>
      </c>
      <c r="F503" s="11" t="s">
        <v>338</v>
      </c>
      <c r="G503" s="11" t="s">
        <v>320</v>
      </c>
      <c r="H503" s="11">
        <v>3</v>
      </c>
      <c r="I503" s="11">
        <v>1</v>
      </c>
    </row>
    <row r="504" s="1" customFormat="1" spans="1:9">
      <c r="A504" s="11" t="s">
        <v>3087</v>
      </c>
      <c r="B504" s="12" t="s">
        <v>3477</v>
      </c>
      <c r="C504" s="12" t="s">
        <v>3478</v>
      </c>
      <c r="D504" s="12" t="s">
        <v>3479</v>
      </c>
      <c r="E504" s="12" t="s">
        <v>3480</v>
      </c>
      <c r="F504" s="11" t="s">
        <v>320</v>
      </c>
      <c r="G504" s="11" t="s">
        <v>338</v>
      </c>
      <c r="H504" s="11">
        <v>5</v>
      </c>
      <c r="I504" s="11">
        <v>6</v>
      </c>
    </row>
    <row r="505" s="1" customFormat="1" spans="1:9">
      <c r="A505" s="11" t="s">
        <v>3087</v>
      </c>
      <c r="B505" s="12" t="s">
        <v>3481</v>
      </c>
      <c r="C505" s="12" t="s">
        <v>3482</v>
      </c>
      <c r="D505" s="12" t="s">
        <v>3483</v>
      </c>
      <c r="E505" s="12" t="s">
        <v>3484</v>
      </c>
      <c r="F505" s="11" t="s">
        <v>338</v>
      </c>
      <c r="G505" s="11" t="s">
        <v>320</v>
      </c>
      <c r="H505" s="11">
        <v>5</v>
      </c>
      <c r="I505" s="11">
        <v>1</v>
      </c>
    </row>
    <row r="506" s="1" customFormat="1" spans="1:9">
      <c r="A506" s="11" t="s">
        <v>3087</v>
      </c>
      <c r="B506" s="12" t="s">
        <v>3485</v>
      </c>
      <c r="C506" s="12" t="s">
        <v>3486</v>
      </c>
      <c r="D506" s="12" t="s">
        <v>3487</v>
      </c>
      <c r="E506" s="12" t="s">
        <v>3488</v>
      </c>
      <c r="F506" s="11" t="s">
        <v>338</v>
      </c>
      <c r="G506" s="11" t="s">
        <v>320</v>
      </c>
      <c r="H506" s="11">
        <v>4</v>
      </c>
      <c r="I506" s="11">
        <v>0</v>
      </c>
    </row>
    <row r="507" s="1" customFormat="1" spans="1:9">
      <c r="A507" s="11" t="s">
        <v>3087</v>
      </c>
      <c r="B507" s="12" t="s">
        <v>3489</v>
      </c>
      <c r="C507" s="12" t="s">
        <v>3490</v>
      </c>
      <c r="D507" s="12" t="s">
        <v>3491</v>
      </c>
      <c r="E507" s="12" t="s">
        <v>3492</v>
      </c>
      <c r="F507" s="11" t="s">
        <v>338</v>
      </c>
      <c r="G507" s="11" t="s">
        <v>320</v>
      </c>
      <c r="H507" s="11">
        <v>2</v>
      </c>
      <c r="I507" s="11">
        <v>0</v>
      </c>
    </row>
    <row r="508" s="1" customFormat="1" spans="1:9">
      <c r="A508" s="11" t="s">
        <v>3100</v>
      </c>
      <c r="B508" s="12" t="s">
        <v>1749</v>
      </c>
      <c r="C508" s="12" t="s">
        <v>1750</v>
      </c>
      <c r="D508" s="12" t="s">
        <v>3493</v>
      </c>
      <c r="E508" s="12" t="s">
        <v>3494</v>
      </c>
      <c r="F508" s="11" t="s">
        <v>338</v>
      </c>
      <c r="G508" s="11" t="s">
        <v>320</v>
      </c>
      <c r="H508" s="11">
        <v>5</v>
      </c>
      <c r="I508" s="11">
        <v>0</v>
      </c>
    </row>
    <row r="509" s="1" customFormat="1" spans="1:9">
      <c r="A509" s="11" t="s">
        <v>3100</v>
      </c>
      <c r="B509" s="12" t="s">
        <v>3495</v>
      </c>
      <c r="C509" s="12" t="s">
        <v>3496</v>
      </c>
      <c r="D509" s="12" t="s">
        <v>3497</v>
      </c>
      <c r="E509" s="12" t="s">
        <v>3498</v>
      </c>
      <c r="F509" s="11" t="s">
        <v>338</v>
      </c>
      <c r="G509" s="11" t="s">
        <v>320</v>
      </c>
      <c r="H509" s="11">
        <v>5</v>
      </c>
      <c r="I509" s="11">
        <v>1</v>
      </c>
    </row>
    <row r="510" s="1" customFormat="1" spans="1:9">
      <c r="A510" s="11" t="s">
        <v>3087</v>
      </c>
      <c r="B510" s="12" t="s">
        <v>3499</v>
      </c>
      <c r="C510" s="12" t="s">
        <v>3500</v>
      </c>
      <c r="D510" s="12" t="s">
        <v>3501</v>
      </c>
      <c r="E510" s="12" t="s">
        <v>3502</v>
      </c>
      <c r="F510" s="11" t="s">
        <v>338</v>
      </c>
      <c r="G510" s="11" t="s">
        <v>320</v>
      </c>
      <c r="H510" s="11">
        <v>4</v>
      </c>
      <c r="I510" s="11">
        <v>4</v>
      </c>
    </row>
    <row r="511" s="1" customFormat="1" spans="1:9">
      <c r="A511" s="11" t="s">
        <v>3087</v>
      </c>
      <c r="B511" s="12" t="s">
        <v>3503</v>
      </c>
      <c r="C511" s="12" t="s">
        <v>3504</v>
      </c>
      <c r="D511" s="12" t="s">
        <v>3505</v>
      </c>
      <c r="E511" s="12" t="s">
        <v>3506</v>
      </c>
      <c r="F511" s="11" t="s">
        <v>320</v>
      </c>
      <c r="G511" s="11" t="s">
        <v>338</v>
      </c>
      <c r="H511" s="11">
        <v>5</v>
      </c>
      <c r="I511" s="11">
        <v>1</v>
      </c>
    </row>
    <row r="512" s="1" customFormat="1" spans="1:9">
      <c r="A512" s="11" t="s">
        <v>3100</v>
      </c>
      <c r="B512" s="12" t="s">
        <v>3507</v>
      </c>
      <c r="C512" s="12" t="s">
        <v>3508</v>
      </c>
      <c r="D512" s="12" t="s">
        <v>3509</v>
      </c>
      <c r="E512" s="12" t="s">
        <v>3510</v>
      </c>
      <c r="F512" s="11" t="s">
        <v>320</v>
      </c>
      <c r="G512" s="11" t="s">
        <v>338</v>
      </c>
      <c r="H512" s="11">
        <v>4</v>
      </c>
      <c r="I512" s="11">
        <v>2</v>
      </c>
    </row>
    <row r="513" s="1" customFormat="1" spans="1:9">
      <c r="A513" s="11" t="s">
        <v>3087</v>
      </c>
      <c r="B513" s="12" t="s">
        <v>3511</v>
      </c>
      <c r="C513" s="12" t="s">
        <v>3512</v>
      </c>
      <c r="D513" s="12" t="s">
        <v>3513</v>
      </c>
      <c r="E513" s="12" t="s">
        <v>3514</v>
      </c>
      <c r="F513" s="11" t="s">
        <v>320</v>
      </c>
      <c r="G513" s="11" t="s">
        <v>338</v>
      </c>
      <c r="H513" s="11">
        <v>5</v>
      </c>
      <c r="I513" s="11">
        <v>0</v>
      </c>
    </row>
    <row r="514" s="1" customFormat="1" spans="1:9">
      <c r="A514" s="11" t="s">
        <v>3087</v>
      </c>
      <c r="B514" s="12" t="s">
        <v>3515</v>
      </c>
      <c r="C514" s="12" t="s">
        <v>3516</v>
      </c>
      <c r="D514" s="12" t="s">
        <v>3517</v>
      </c>
      <c r="E514" s="12" t="s">
        <v>3518</v>
      </c>
      <c r="F514" s="11" t="s">
        <v>338</v>
      </c>
      <c r="G514" s="11" t="s">
        <v>320</v>
      </c>
      <c r="H514" s="11">
        <v>5</v>
      </c>
      <c r="I514" s="11">
        <v>2</v>
      </c>
    </row>
    <row r="515" s="1" customFormat="1" spans="1:9">
      <c r="A515" s="11" t="s">
        <v>3087</v>
      </c>
      <c r="B515" s="12" t="s">
        <v>3519</v>
      </c>
      <c r="C515" s="12" t="s">
        <v>3520</v>
      </c>
      <c r="D515" s="12" t="s">
        <v>3521</v>
      </c>
      <c r="E515" s="12" t="s">
        <v>3522</v>
      </c>
      <c r="F515" s="11" t="s">
        <v>320</v>
      </c>
      <c r="G515" s="11" t="s">
        <v>338</v>
      </c>
      <c r="H515" s="11">
        <v>5</v>
      </c>
      <c r="I515" s="11">
        <v>1</v>
      </c>
    </row>
    <row r="516" s="1" customFormat="1" spans="1:9">
      <c r="A516" s="11" t="s">
        <v>3087</v>
      </c>
      <c r="B516" s="12" t="s">
        <v>3523</v>
      </c>
      <c r="C516" s="12" t="s">
        <v>3524</v>
      </c>
      <c r="D516" s="12" t="s">
        <v>3525</v>
      </c>
      <c r="E516" s="12" t="s">
        <v>3526</v>
      </c>
      <c r="F516" s="11" t="s">
        <v>320</v>
      </c>
      <c r="G516" s="11" t="s">
        <v>338</v>
      </c>
      <c r="H516" s="11">
        <v>4</v>
      </c>
      <c r="I516" s="11">
        <v>3</v>
      </c>
    </row>
    <row r="517" s="1" customFormat="1" spans="1:9">
      <c r="A517" s="11" t="s">
        <v>3100</v>
      </c>
      <c r="B517" s="12" t="s">
        <v>3527</v>
      </c>
      <c r="C517" s="12" t="s">
        <v>3528</v>
      </c>
      <c r="D517" s="12" t="s">
        <v>3529</v>
      </c>
      <c r="E517" s="12" t="s">
        <v>3530</v>
      </c>
      <c r="F517" s="11" t="s">
        <v>320</v>
      </c>
      <c r="G517" s="11" t="s">
        <v>338</v>
      </c>
      <c r="H517" s="11">
        <v>1</v>
      </c>
      <c r="I517" s="11">
        <v>5</v>
      </c>
    </row>
    <row r="518" s="1" customFormat="1" spans="1:9">
      <c r="A518" s="11" t="s">
        <v>3100</v>
      </c>
      <c r="B518" s="12" t="s">
        <v>3531</v>
      </c>
      <c r="C518" s="12" t="s">
        <v>3532</v>
      </c>
      <c r="D518" s="12" t="s">
        <v>3533</v>
      </c>
      <c r="E518" s="12" t="s">
        <v>3534</v>
      </c>
      <c r="F518" s="11" t="s">
        <v>320</v>
      </c>
      <c r="G518" s="11" t="s">
        <v>338</v>
      </c>
      <c r="H518" s="11">
        <v>4</v>
      </c>
      <c r="I518" s="11">
        <v>22</v>
      </c>
    </row>
    <row r="519" s="1" customFormat="1" spans="1:9">
      <c r="A519" s="11" t="s">
        <v>3100</v>
      </c>
      <c r="B519" s="12" t="s">
        <v>3535</v>
      </c>
      <c r="C519" s="12" t="s">
        <v>3536</v>
      </c>
      <c r="D519" s="12" t="s">
        <v>3537</v>
      </c>
      <c r="E519" s="12" t="s">
        <v>3538</v>
      </c>
      <c r="F519" s="11" t="s">
        <v>320</v>
      </c>
      <c r="G519" s="11" t="s">
        <v>338</v>
      </c>
      <c r="H519" s="11">
        <v>5</v>
      </c>
      <c r="I519" s="11">
        <v>4</v>
      </c>
    </row>
    <row r="520" s="1" customFormat="1" spans="1:9">
      <c r="A520" s="11" t="s">
        <v>3087</v>
      </c>
      <c r="B520" s="12" t="s">
        <v>3539</v>
      </c>
      <c r="C520" s="12" t="s">
        <v>3540</v>
      </c>
      <c r="D520" s="12" t="s">
        <v>3541</v>
      </c>
      <c r="E520" s="12" t="s">
        <v>3542</v>
      </c>
      <c r="F520" s="11" t="s">
        <v>338</v>
      </c>
      <c r="G520" s="11" t="s">
        <v>320</v>
      </c>
      <c r="H520" s="11">
        <v>5</v>
      </c>
      <c r="I520" s="11">
        <v>5</v>
      </c>
    </row>
    <row r="521" s="1" customFormat="1" spans="1:9">
      <c r="A521" s="11" t="s">
        <v>3087</v>
      </c>
      <c r="B521" s="12" t="s">
        <v>1710</v>
      </c>
      <c r="C521" s="12" t="s">
        <v>1711</v>
      </c>
      <c r="D521" s="12" t="s">
        <v>3543</v>
      </c>
      <c r="E521" s="12" t="s">
        <v>3544</v>
      </c>
      <c r="F521" s="11" t="s">
        <v>320</v>
      </c>
      <c r="G521" s="11" t="s">
        <v>338</v>
      </c>
      <c r="H521" s="11">
        <v>5</v>
      </c>
      <c r="I521" s="11">
        <v>1</v>
      </c>
    </row>
    <row r="522" s="1" customFormat="1" spans="1:9">
      <c r="A522" s="11" t="s">
        <v>3087</v>
      </c>
      <c r="B522" s="12" t="s">
        <v>3545</v>
      </c>
      <c r="C522" s="12" t="s">
        <v>3546</v>
      </c>
      <c r="D522" s="12" t="s">
        <v>3547</v>
      </c>
      <c r="E522" s="12" t="s">
        <v>3548</v>
      </c>
      <c r="F522" s="11" t="s">
        <v>320</v>
      </c>
      <c r="G522" s="11" t="s">
        <v>338</v>
      </c>
      <c r="H522" s="11">
        <v>5</v>
      </c>
      <c r="I522" s="11">
        <v>2</v>
      </c>
    </row>
    <row r="523" s="1" customFormat="1" spans="1:9">
      <c r="A523" s="11" t="s">
        <v>3087</v>
      </c>
      <c r="B523" s="12" t="s">
        <v>3549</v>
      </c>
      <c r="C523" s="12" t="s">
        <v>3550</v>
      </c>
      <c r="D523" s="12" t="s">
        <v>3551</v>
      </c>
      <c r="E523" s="12" t="s">
        <v>3552</v>
      </c>
      <c r="F523" s="11" t="s">
        <v>320</v>
      </c>
      <c r="G523" s="11" t="s">
        <v>338</v>
      </c>
      <c r="H523" s="11">
        <v>5</v>
      </c>
      <c r="I523" s="11">
        <v>15</v>
      </c>
    </row>
    <row r="524" s="1" customFormat="1" spans="1:9">
      <c r="A524" s="11" t="s">
        <v>3087</v>
      </c>
      <c r="B524" s="12" t="s">
        <v>3553</v>
      </c>
      <c r="C524" s="12" t="s">
        <v>2934</v>
      </c>
      <c r="D524" s="12" t="s">
        <v>3554</v>
      </c>
      <c r="E524" s="12" t="s">
        <v>3555</v>
      </c>
      <c r="F524" s="11" t="s">
        <v>338</v>
      </c>
      <c r="G524" s="11" t="s">
        <v>320</v>
      </c>
      <c r="H524" s="11">
        <v>5</v>
      </c>
      <c r="I524" s="11">
        <v>4</v>
      </c>
    </row>
    <row r="525" s="1" customFormat="1" spans="1:9">
      <c r="A525" s="11" t="s">
        <v>3087</v>
      </c>
      <c r="B525" s="12" t="s">
        <v>3556</v>
      </c>
      <c r="C525" s="12" t="s">
        <v>3557</v>
      </c>
      <c r="D525" s="12" t="s">
        <v>3558</v>
      </c>
      <c r="E525" s="12" t="s">
        <v>3559</v>
      </c>
      <c r="F525" s="11" t="s">
        <v>338</v>
      </c>
      <c r="G525" s="11" t="s">
        <v>320</v>
      </c>
      <c r="H525" s="11">
        <v>1</v>
      </c>
      <c r="I525" s="11">
        <v>6</v>
      </c>
    </row>
  </sheetData>
  <pageMargins left="0.75" right="0.75" top="1" bottom="1" header="0.5" footer="0.5"/>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156"/>
  <sheetViews>
    <sheetView workbookViewId="0">
      <selection activeCell="J130" sqref="J130:J142"/>
    </sheetView>
  </sheetViews>
  <sheetFormatPr defaultColWidth="9" defaultRowHeight="14.25"/>
  <cols>
    <col min="1" max="9" width="9" style="39"/>
    <col min="10" max="10" width="37.125" style="39" customWidth="1"/>
    <col min="11" max="11" width="8" style="39" customWidth="1"/>
    <col min="12" max="16384" width="9" style="39"/>
  </cols>
  <sheetData>
    <row r="1" s="39" customFormat="1" spans="5:9">
      <c r="E1" s="40" t="s">
        <v>3560</v>
      </c>
      <c r="F1" s="40"/>
      <c r="G1" s="40"/>
      <c r="H1" s="40"/>
      <c r="I1" s="40"/>
    </row>
    <row r="2" s="39" customFormat="1" spans="5:9">
      <c r="E2" s="40"/>
      <c r="F2" s="40"/>
      <c r="G2" s="40"/>
      <c r="H2" s="40"/>
      <c r="I2" s="40"/>
    </row>
    <row r="3" s="39" customFormat="1" spans="1:14">
      <c r="A3" s="40"/>
      <c r="B3" s="40"/>
      <c r="C3" s="40"/>
      <c r="D3" s="40"/>
      <c r="E3" s="40" t="s">
        <v>3561</v>
      </c>
      <c r="F3" s="40"/>
      <c r="G3" s="40"/>
      <c r="H3" s="40"/>
      <c r="I3" s="40"/>
      <c r="J3" s="40"/>
      <c r="K3" s="40" t="s">
        <v>3562</v>
      </c>
      <c r="L3" s="40"/>
      <c r="M3" s="40"/>
      <c r="N3" s="40"/>
    </row>
    <row r="4" s="39" customFormat="1" spans="1:14">
      <c r="A4" s="40"/>
      <c r="B4" s="40"/>
      <c r="C4" s="40"/>
      <c r="D4" s="40"/>
      <c r="E4" s="40"/>
      <c r="F4" s="40"/>
      <c r="G4" s="40"/>
      <c r="H4" s="40"/>
      <c r="I4" s="40"/>
      <c r="J4" s="40"/>
      <c r="K4" s="40"/>
      <c r="L4" s="40"/>
      <c r="M4" s="40"/>
      <c r="N4" s="40"/>
    </row>
    <row r="5" s="39" customFormat="1" spans="1:14">
      <c r="A5" s="40"/>
      <c r="B5" s="40"/>
      <c r="C5" s="40"/>
      <c r="D5" s="40"/>
      <c r="E5" s="40"/>
      <c r="F5" s="40"/>
      <c r="G5" s="40"/>
      <c r="H5" s="40"/>
      <c r="I5" s="40"/>
      <c r="J5" s="40"/>
      <c r="K5" s="40"/>
      <c r="L5" s="40"/>
      <c r="M5" s="40"/>
      <c r="N5" s="40"/>
    </row>
    <row r="6" s="39" customFormat="1" spans="1:14">
      <c r="A6" s="40"/>
      <c r="B6" s="40"/>
      <c r="C6" s="40"/>
      <c r="D6" s="40"/>
      <c r="E6" s="40"/>
      <c r="F6" s="40"/>
      <c r="G6" s="40"/>
      <c r="H6" s="40"/>
      <c r="I6" s="40"/>
      <c r="J6" s="40"/>
      <c r="K6" s="40"/>
      <c r="L6" s="40"/>
      <c r="M6" s="40"/>
      <c r="N6" s="40"/>
    </row>
    <row r="7" s="39" customFormat="1" spans="1:14">
      <c r="A7" s="40"/>
      <c r="B7" s="40"/>
      <c r="C7" s="40"/>
      <c r="D7" s="40"/>
      <c r="E7" s="40"/>
      <c r="F7" s="40"/>
      <c r="G7" s="40"/>
      <c r="H7" s="40"/>
      <c r="I7" s="40"/>
      <c r="J7" s="40"/>
      <c r="K7" s="40"/>
      <c r="L7" s="40"/>
      <c r="M7" s="40"/>
      <c r="N7" s="40"/>
    </row>
    <row r="8" s="39" customFormat="1" spans="1:14">
      <c r="A8" s="40"/>
      <c r="B8" s="40"/>
      <c r="C8" s="40"/>
      <c r="D8" s="40"/>
      <c r="E8" s="40"/>
      <c r="F8" s="40"/>
      <c r="G8" s="40"/>
      <c r="H8" s="40"/>
      <c r="I8" s="40"/>
      <c r="J8" s="40"/>
      <c r="K8" s="40"/>
      <c r="L8" s="40"/>
      <c r="M8" s="40"/>
      <c r="N8" s="40"/>
    </row>
    <row r="9" s="39" customFormat="1" spans="1:14">
      <c r="A9" s="40"/>
      <c r="B9" s="40"/>
      <c r="C9" s="40"/>
      <c r="D9" s="40"/>
      <c r="E9" s="40"/>
      <c r="F9" s="40"/>
      <c r="G9" s="40"/>
      <c r="H9" s="40"/>
      <c r="I9" s="40"/>
      <c r="J9" s="40"/>
      <c r="K9" s="40"/>
      <c r="L9" s="40"/>
      <c r="M9" s="40"/>
      <c r="N9" s="40"/>
    </row>
    <row r="10" s="39" customFormat="1" spans="1:14">
      <c r="A10" s="40"/>
      <c r="B10" s="40"/>
      <c r="C10" s="40"/>
      <c r="D10" s="40"/>
      <c r="E10" s="40"/>
      <c r="F10" s="40"/>
      <c r="G10" s="40"/>
      <c r="H10" s="40"/>
      <c r="I10" s="40"/>
      <c r="J10" s="40"/>
      <c r="K10" s="40"/>
      <c r="L10" s="40"/>
      <c r="M10" s="40"/>
      <c r="N10" s="40"/>
    </row>
    <row r="11" s="39" customFormat="1" spans="1:14">
      <c r="A11" s="40"/>
      <c r="B11" s="40"/>
      <c r="C11" s="40"/>
      <c r="D11" s="40"/>
      <c r="E11" s="40"/>
      <c r="F11" s="40"/>
      <c r="G11" s="40"/>
      <c r="H11" s="40"/>
      <c r="I11" s="40"/>
      <c r="J11" s="40"/>
      <c r="K11" s="40"/>
      <c r="L11" s="40"/>
      <c r="M11" s="40"/>
      <c r="N11" s="40"/>
    </row>
    <row r="12" s="39" customFormat="1" spans="1:14">
      <c r="A12" s="40"/>
      <c r="B12" s="40"/>
      <c r="C12" s="40"/>
      <c r="D12" s="40"/>
      <c r="E12" s="40"/>
      <c r="F12" s="40"/>
      <c r="G12" s="40"/>
      <c r="H12" s="40"/>
      <c r="I12" s="40"/>
      <c r="J12" s="40"/>
      <c r="K12" s="40"/>
      <c r="L12" s="40"/>
      <c r="M12" s="40"/>
      <c r="N12" s="40"/>
    </row>
    <row r="13" s="39" customFormat="1" spans="1:14">
      <c r="A13" s="40"/>
      <c r="B13" s="40"/>
      <c r="C13" s="40"/>
      <c r="D13" s="40"/>
      <c r="E13" s="40"/>
      <c r="F13" s="40"/>
      <c r="G13" s="40"/>
      <c r="H13" s="40"/>
      <c r="I13" s="40"/>
      <c r="J13" s="40"/>
      <c r="K13" s="40"/>
      <c r="L13" s="40"/>
      <c r="M13" s="40"/>
      <c r="N13" s="40"/>
    </row>
    <row r="14" s="39" customFormat="1" spans="1:14">
      <c r="A14" s="40"/>
      <c r="B14" s="40"/>
      <c r="C14" s="40"/>
      <c r="D14" s="40"/>
      <c r="E14" s="40"/>
      <c r="F14" s="40"/>
      <c r="G14" s="40"/>
      <c r="H14" s="40"/>
      <c r="I14" s="40"/>
      <c r="J14" s="40"/>
      <c r="K14" s="40"/>
      <c r="L14" s="40"/>
      <c r="M14" s="40"/>
      <c r="N14" s="40"/>
    </row>
    <row r="15" s="39" customFormat="1" spans="1:14">
      <c r="A15" s="40"/>
      <c r="B15" s="40"/>
      <c r="C15" s="40"/>
      <c r="D15" s="40"/>
      <c r="E15" s="40" t="s">
        <v>3563</v>
      </c>
      <c r="F15" s="40"/>
      <c r="G15" s="40"/>
      <c r="H15" s="40"/>
      <c r="I15" s="40"/>
      <c r="J15" s="40"/>
      <c r="K15" s="40"/>
      <c r="L15" s="40"/>
      <c r="M15" s="40"/>
      <c r="N15" s="40"/>
    </row>
    <row r="16" s="39" customFormat="1" spans="1:14">
      <c r="A16" s="40"/>
      <c r="B16" s="40"/>
      <c r="C16" s="40"/>
      <c r="D16" s="40"/>
      <c r="E16" s="40"/>
      <c r="F16" s="40"/>
      <c r="G16" s="40"/>
      <c r="H16" s="40"/>
      <c r="I16" s="40"/>
      <c r="J16" s="40"/>
      <c r="K16" s="40"/>
      <c r="L16" s="40"/>
      <c r="M16" s="40"/>
      <c r="N16" s="40"/>
    </row>
    <row r="17" s="39" customFormat="1" spans="1:14">
      <c r="A17" s="40"/>
      <c r="B17" s="40"/>
      <c r="C17" s="40"/>
      <c r="D17" s="40"/>
      <c r="E17" s="40"/>
      <c r="F17" s="40"/>
      <c r="G17" s="40"/>
      <c r="H17" s="40"/>
      <c r="I17" s="40"/>
      <c r="J17" s="40"/>
      <c r="K17" s="40"/>
      <c r="L17" s="40"/>
      <c r="M17" s="40"/>
      <c r="N17" s="40"/>
    </row>
    <row r="18" s="39" customFormat="1" spans="1:14">
      <c r="A18" s="40"/>
      <c r="B18" s="40"/>
      <c r="C18" s="40"/>
      <c r="D18" s="40"/>
      <c r="E18" s="40"/>
      <c r="F18" s="40"/>
      <c r="G18" s="40"/>
      <c r="H18" s="40"/>
      <c r="I18" s="40"/>
      <c r="J18" s="40"/>
      <c r="K18" s="40"/>
      <c r="L18" s="40"/>
      <c r="M18" s="40"/>
      <c r="N18" s="40"/>
    </row>
    <row r="19" s="39" customFormat="1" spans="1:14">
      <c r="A19" s="40"/>
      <c r="B19" s="40"/>
      <c r="C19" s="40"/>
      <c r="D19" s="40"/>
      <c r="E19" s="40"/>
      <c r="F19" s="40"/>
      <c r="G19" s="40"/>
      <c r="H19" s="40"/>
      <c r="I19" s="40"/>
      <c r="J19" s="40"/>
      <c r="K19" s="40"/>
      <c r="L19" s="40"/>
      <c r="M19" s="40"/>
      <c r="N19" s="40"/>
    </row>
    <row r="20" s="39" customFormat="1" spans="1:14">
      <c r="A20" s="40"/>
      <c r="B20" s="40"/>
      <c r="C20" s="40"/>
      <c r="D20" s="40"/>
      <c r="E20" s="40"/>
      <c r="F20" s="40"/>
      <c r="G20" s="40"/>
      <c r="H20" s="40"/>
      <c r="I20" s="40"/>
      <c r="J20" s="40"/>
      <c r="K20" s="40"/>
      <c r="L20" s="40"/>
      <c r="M20" s="40"/>
      <c r="N20" s="40"/>
    </row>
    <row r="21" s="39" customFormat="1" spans="1:14">
      <c r="A21" s="40"/>
      <c r="B21" s="40"/>
      <c r="C21" s="40"/>
      <c r="D21" s="40"/>
      <c r="E21" s="40"/>
      <c r="F21" s="40"/>
      <c r="G21" s="40"/>
      <c r="H21" s="40"/>
      <c r="I21" s="40"/>
      <c r="J21" s="40"/>
      <c r="K21" s="40"/>
      <c r="L21" s="40"/>
      <c r="M21" s="40"/>
      <c r="N21" s="40"/>
    </row>
    <row r="22" s="39" customFormat="1" spans="1:14">
      <c r="A22" s="40"/>
      <c r="B22" s="40"/>
      <c r="C22" s="40"/>
      <c r="D22" s="40"/>
      <c r="E22" s="40"/>
      <c r="F22" s="40"/>
      <c r="G22" s="40"/>
      <c r="H22" s="40"/>
      <c r="I22" s="40"/>
      <c r="J22" s="40"/>
      <c r="K22" s="40"/>
      <c r="L22" s="40"/>
      <c r="M22" s="40"/>
      <c r="N22" s="40"/>
    </row>
    <row r="23" s="39" customFormat="1" spans="1:14">
      <c r="A23" s="40"/>
      <c r="B23" s="40"/>
      <c r="C23" s="40"/>
      <c r="D23" s="40"/>
      <c r="E23" s="40"/>
      <c r="F23" s="40"/>
      <c r="G23" s="40"/>
      <c r="H23" s="40"/>
      <c r="I23" s="40"/>
      <c r="J23" s="40"/>
      <c r="K23" s="40"/>
      <c r="L23" s="40"/>
      <c r="M23" s="40"/>
      <c r="N23" s="40"/>
    </row>
    <row r="24" s="39" customFormat="1" spans="1:14">
      <c r="A24" s="40"/>
      <c r="B24" s="40"/>
      <c r="C24" s="40"/>
      <c r="D24" s="40"/>
      <c r="E24" s="40"/>
      <c r="F24" s="40"/>
      <c r="G24" s="40"/>
      <c r="H24" s="40"/>
      <c r="I24" s="40"/>
      <c r="J24" s="40"/>
      <c r="K24" s="40"/>
      <c r="L24" s="40"/>
      <c r="M24" s="40"/>
      <c r="N24" s="40"/>
    </row>
    <row r="25" s="39" customFormat="1" spans="1:14">
      <c r="A25" s="40"/>
      <c r="B25" s="40"/>
      <c r="C25" s="40"/>
      <c r="D25" s="40"/>
      <c r="E25" s="40"/>
      <c r="F25" s="40"/>
      <c r="G25" s="40"/>
      <c r="H25" s="40"/>
      <c r="I25" s="40"/>
      <c r="J25" s="40"/>
      <c r="K25" s="40"/>
      <c r="L25" s="40"/>
      <c r="M25" s="40"/>
      <c r="N25" s="40"/>
    </row>
    <row r="26" s="39" customFormat="1" spans="1:14">
      <c r="A26" s="40"/>
      <c r="B26" s="40"/>
      <c r="C26" s="40"/>
      <c r="D26" s="40"/>
      <c r="E26" s="40"/>
      <c r="F26" s="40"/>
      <c r="G26" s="40"/>
      <c r="H26" s="40"/>
      <c r="I26" s="40"/>
      <c r="J26" s="40"/>
      <c r="K26" s="40"/>
      <c r="L26" s="40"/>
      <c r="M26" s="40"/>
      <c r="N26" s="40"/>
    </row>
    <row r="27" s="39" customFormat="1" spans="1:14">
      <c r="A27" s="40"/>
      <c r="B27" s="40"/>
      <c r="C27" s="40"/>
      <c r="D27" s="40"/>
      <c r="E27" s="40"/>
      <c r="F27" s="40"/>
      <c r="G27" s="40"/>
      <c r="H27" s="40"/>
      <c r="I27" s="40"/>
      <c r="J27" s="40"/>
      <c r="K27" s="40"/>
      <c r="L27" s="40"/>
      <c r="M27" s="40"/>
      <c r="N27" s="40"/>
    </row>
    <row r="28" s="39" customFormat="1" spans="1:14">
      <c r="A28" s="40"/>
      <c r="B28" s="40"/>
      <c r="C28" s="40"/>
      <c r="D28" s="40"/>
      <c r="E28" s="40"/>
      <c r="F28" s="40"/>
      <c r="G28" s="40"/>
      <c r="H28" s="40"/>
      <c r="I28" s="40"/>
      <c r="J28" s="40"/>
      <c r="K28" s="40"/>
      <c r="L28" s="40"/>
      <c r="M28" s="40"/>
      <c r="N28" s="40"/>
    </row>
    <row r="29" s="39" customFormat="1" spans="1:14">
      <c r="A29" s="40"/>
      <c r="B29" s="40"/>
      <c r="C29" s="40"/>
      <c r="D29" s="40"/>
      <c r="E29" s="40" t="s">
        <v>3564</v>
      </c>
      <c r="F29" s="40"/>
      <c r="G29" s="40"/>
      <c r="H29" s="40"/>
      <c r="I29" s="40"/>
      <c r="J29" s="40"/>
      <c r="K29" s="40" t="s">
        <v>3565</v>
      </c>
      <c r="L29" s="40"/>
      <c r="M29" s="40"/>
      <c r="N29" s="40"/>
    </row>
    <row r="30" s="39" customFormat="1" spans="1:14">
      <c r="A30" s="40"/>
      <c r="B30" s="40"/>
      <c r="C30" s="40"/>
      <c r="D30" s="40"/>
      <c r="E30" s="40"/>
      <c r="F30" s="40"/>
      <c r="G30" s="40"/>
      <c r="H30" s="40"/>
      <c r="I30" s="40"/>
      <c r="J30" s="40"/>
      <c r="K30" s="40"/>
      <c r="L30" s="40"/>
      <c r="M30" s="40"/>
      <c r="N30" s="40"/>
    </row>
    <row r="31" s="39" customFormat="1" spans="1:14">
      <c r="A31" s="40"/>
      <c r="B31" s="40"/>
      <c r="C31" s="40"/>
      <c r="D31" s="40"/>
      <c r="E31" s="40"/>
      <c r="F31" s="40"/>
      <c r="G31" s="40"/>
      <c r="H31" s="40"/>
      <c r="I31" s="40"/>
      <c r="J31" s="40"/>
      <c r="K31" s="40"/>
      <c r="L31" s="40"/>
      <c r="M31" s="40"/>
      <c r="N31" s="40"/>
    </row>
    <row r="32" s="39" customFormat="1" spans="1:14">
      <c r="A32" s="40"/>
      <c r="B32" s="40"/>
      <c r="C32" s="40"/>
      <c r="D32" s="40"/>
      <c r="E32" s="40"/>
      <c r="F32" s="40"/>
      <c r="G32" s="40"/>
      <c r="H32" s="40"/>
      <c r="I32" s="40"/>
      <c r="J32" s="40"/>
      <c r="K32" s="40"/>
      <c r="L32" s="40"/>
      <c r="M32" s="40"/>
      <c r="N32" s="40"/>
    </row>
    <row r="33" s="39" customFormat="1" spans="1:14">
      <c r="A33" s="40"/>
      <c r="B33" s="40"/>
      <c r="C33" s="40"/>
      <c r="D33" s="40"/>
      <c r="E33" s="40"/>
      <c r="F33" s="40"/>
      <c r="G33" s="40"/>
      <c r="H33" s="40"/>
      <c r="I33" s="40"/>
      <c r="J33" s="40"/>
      <c r="K33" s="40"/>
      <c r="L33" s="40"/>
      <c r="M33" s="40"/>
      <c r="N33" s="40"/>
    </row>
    <row r="34" s="39" customFormat="1" spans="1:14">
      <c r="A34" s="40"/>
      <c r="B34" s="40"/>
      <c r="C34" s="40"/>
      <c r="D34" s="40"/>
      <c r="E34" s="40"/>
      <c r="F34" s="40"/>
      <c r="G34" s="40"/>
      <c r="H34" s="40"/>
      <c r="I34" s="40"/>
      <c r="J34" s="40"/>
      <c r="K34" s="40"/>
      <c r="L34" s="40"/>
      <c r="M34" s="40"/>
      <c r="N34" s="40"/>
    </row>
    <row r="35" s="39" customFormat="1" spans="1:14">
      <c r="A35" s="40"/>
      <c r="B35" s="40"/>
      <c r="C35" s="40"/>
      <c r="D35" s="40"/>
      <c r="E35" s="40"/>
      <c r="F35" s="40"/>
      <c r="G35" s="40"/>
      <c r="H35" s="40"/>
      <c r="I35" s="40"/>
      <c r="J35" s="40"/>
      <c r="K35" s="40"/>
      <c r="L35" s="40"/>
      <c r="M35" s="40"/>
      <c r="N35" s="40"/>
    </row>
    <row r="36" s="39" customFormat="1" spans="1:14">
      <c r="A36" s="40"/>
      <c r="B36" s="40"/>
      <c r="C36" s="40"/>
      <c r="D36" s="40"/>
      <c r="E36" s="40"/>
      <c r="F36" s="40"/>
      <c r="G36" s="40"/>
      <c r="H36" s="40"/>
      <c r="I36" s="40"/>
      <c r="J36" s="40"/>
      <c r="K36" s="40"/>
      <c r="L36" s="40"/>
      <c r="M36" s="40"/>
      <c r="N36" s="40"/>
    </row>
    <row r="37" s="39" customFormat="1" spans="1:14">
      <c r="A37" s="40"/>
      <c r="B37" s="40"/>
      <c r="C37" s="40"/>
      <c r="D37" s="40"/>
      <c r="E37" s="40"/>
      <c r="F37" s="40"/>
      <c r="G37" s="40"/>
      <c r="H37" s="40"/>
      <c r="I37" s="40"/>
      <c r="J37" s="40"/>
      <c r="K37" s="40"/>
      <c r="L37" s="40"/>
      <c r="M37" s="40"/>
      <c r="N37" s="40"/>
    </row>
    <row r="38" s="39" customFormat="1" spans="1:14">
      <c r="A38" s="40"/>
      <c r="B38" s="40"/>
      <c r="C38" s="40"/>
      <c r="D38" s="40"/>
      <c r="E38" s="40"/>
      <c r="F38" s="40"/>
      <c r="G38" s="40"/>
      <c r="H38" s="40"/>
      <c r="I38" s="40"/>
      <c r="J38" s="40"/>
      <c r="K38" s="40"/>
      <c r="L38" s="40"/>
      <c r="M38" s="40"/>
      <c r="N38" s="40"/>
    </row>
    <row r="39" s="39" customFormat="1" spans="1:14">
      <c r="A39" s="40"/>
      <c r="B39" s="40"/>
      <c r="C39" s="40"/>
      <c r="D39" s="40"/>
      <c r="E39" s="40"/>
      <c r="F39" s="40"/>
      <c r="G39" s="40"/>
      <c r="H39" s="40"/>
      <c r="I39" s="40"/>
      <c r="J39" s="40"/>
      <c r="K39" s="40"/>
      <c r="L39" s="40"/>
      <c r="M39" s="40"/>
      <c r="N39" s="40"/>
    </row>
    <row r="40" s="39" customFormat="1" spans="1:14">
      <c r="A40" s="40"/>
      <c r="B40" s="40"/>
      <c r="C40" s="40"/>
      <c r="D40" s="40"/>
      <c r="E40" s="40"/>
      <c r="F40" s="40"/>
      <c r="G40" s="40"/>
      <c r="H40" s="40"/>
      <c r="I40" s="40"/>
      <c r="J40" s="40"/>
      <c r="K40" s="40"/>
      <c r="L40" s="40"/>
      <c r="M40" s="40"/>
      <c r="N40" s="40"/>
    </row>
    <row r="41" s="39" customFormat="1" spans="1:14">
      <c r="A41" s="40"/>
      <c r="B41" s="40"/>
      <c r="C41" s="40"/>
      <c r="D41" s="40"/>
      <c r="E41" s="40"/>
      <c r="F41" s="40"/>
      <c r="G41" s="40"/>
      <c r="H41" s="40"/>
      <c r="I41" s="40"/>
      <c r="J41" s="40"/>
      <c r="K41" s="40"/>
      <c r="L41" s="40"/>
      <c r="M41" s="40"/>
      <c r="N41" s="40"/>
    </row>
    <row r="42" s="39" customFormat="1" spans="1:14">
      <c r="A42" s="40"/>
      <c r="B42" s="40"/>
      <c r="C42" s="40"/>
      <c r="D42" s="40"/>
      <c r="E42" s="40" t="s">
        <v>3566</v>
      </c>
      <c r="F42" s="40"/>
      <c r="G42" s="40"/>
      <c r="H42" s="40"/>
      <c r="I42" s="40"/>
      <c r="J42" s="40"/>
      <c r="K42" s="40" t="s">
        <v>3567</v>
      </c>
      <c r="L42" s="40"/>
      <c r="M42" s="40"/>
      <c r="N42" s="40"/>
    </row>
    <row r="43" s="39" customFormat="1" spans="1:14">
      <c r="A43" s="40"/>
      <c r="B43" s="40"/>
      <c r="C43" s="40"/>
      <c r="D43" s="40"/>
      <c r="E43" s="40"/>
      <c r="F43" s="40"/>
      <c r="G43" s="40"/>
      <c r="H43" s="40"/>
      <c r="I43" s="40"/>
      <c r="J43" s="40"/>
      <c r="K43" s="40"/>
      <c r="L43" s="40"/>
      <c r="M43" s="40"/>
      <c r="N43" s="40"/>
    </row>
    <row r="44" s="39" customFormat="1" spans="1:14">
      <c r="A44" s="40"/>
      <c r="B44" s="40"/>
      <c r="C44" s="40"/>
      <c r="D44" s="40"/>
      <c r="E44" s="40"/>
      <c r="F44" s="40"/>
      <c r="G44" s="40"/>
      <c r="H44" s="40"/>
      <c r="I44" s="40"/>
      <c r="J44" s="40"/>
      <c r="K44" s="40"/>
      <c r="L44" s="40"/>
      <c r="M44" s="40"/>
      <c r="N44" s="40"/>
    </row>
    <row r="45" s="39" customFormat="1" spans="1:14">
      <c r="A45" s="40"/>
      <c r="B45" s="40"/>
      <c r="C45" s="40"/>
      <c r="D45" s="40"/>
      <c r="E45" s="40"/>
      <c r="F45" s="40"/>
      <c r="G45" s="40"/>
      <c r="H45" s="40"/>
      <c r="I45" s="40"/>
      <c r="J45" s="40"/>
      <c r="K45" s="40"/>
      <c r="L45" s="40"/>
      <c r="M45" s="40"/>
      <c r="N45" s="40"/>
    </row>
    <row r="46" s="39" customFormat="1" spans="1:14">
      <c r="A46" s="40"/>
      <c r="B46" s="40"/>
      <c r="C46" s="40"/>
      <c r="D46" s="40"/>
      <c r="E46" s="40"/>
      <c r="F46" s="40"/>
      <c r="G46" s="40"/>
      <c r="H46" s="40"/>
      <c r="I46" s="40"/>
      <c r="J46" s="40"/>
      <c r="K46" s="40"/>
      <c r="L46" s="40"/>
      <c r="M46" s="40"/>
      <c r="N46" s="40"/>
    </row>
    <row r="47" s="39" customFormat="1" spans="1:14">
      <c r="A47" s="40"/>
      <c r="B47" s="40"/>
      <c r="C47" s="40"/>
      <c r="D47" s="40"/>
      <c r="E47" s="40"/>
      <c r="F47" s="40"/>
      <c r="G47" s="40"/>
      <c r="H47" s="40"/>
      <c r="I47" s="40"/>
      <c r="J47" s="40"/>
      <c r="K47" s="40"/>
      <c r="L47" s="40"/>
      <c r="M47" s="40"/>
      <c r="N47" s="40"/>
    </row>
    <row r="48" s="39" customFormat="1" spans="1:14">
      <c r="A48" s="40"/>
      <c r="B48" s="40"/>
      <c r="C48" s="40"/>
      <c r="D48" s="40"/>
      <c r="E48" s="40"/>
      <c r="F48" s="40"/>
      <c r="G48" s="40"/>
      <c r="H48" s="40"/>
      <c r="I48" s="40"/>
      <c r="J48" s="40"/>
      <c r="K48" s="40"/>
      <c r="L48" s="40"/>
      <c r="M48" s="40"/>
      <c r="N48" s="40"/>
    </row>
    <row r="49" s="39" customFormat="1" spans="1:14">
      <c r="A49" s="40"/>
      <c r="B49" s="40"/>
      <c r="C49" s="40"/>
      <c r="D49" s="40"/>
      <c r="E49" s="40"/>
      <c r="F49" s="40"/>
      <c r="G49" s="40"/>
      <c r="H49" s="40"/>
      <c r="I49" s="40"/>
      <c r="J49" s="40"/>
      <c r="K49" s="40"/>
      <c r="L49" s="40"/>
      <c r="M49" s="40"/>
      <c r="N49" s="40"/>
    </row>
    <row r="50" s="39" customFormat="1" spans="1:14">
      <c r="A50" s="40"/>
      <c r="B50" s="40"/>
      <c r="C50" s="40"/>
      <c r="D50" s="40"/>
      <c r="E50" s="40"/>
      <c r="F50" s="40"/>
      <c r="G50" s="40"/>
      <c r="H50" s="40"/>
      <c r="I50" s="40"/>
      <c r="J50" s="40"/>
      <c r="K50" s="40"/>
      <c r="L50" s="40"/>
      <c r="M50" s="40"/>
      <c r="N50" s="40"/>
    </row>
    <row r="51" s="39" customFormat="1" spans="1:14">
      <c r="A51" s="40"/>
      <c r="B51" s="40"/>
      <c r="C51" s="40"/>
      <c r="D51" s="40"/>
      <c r="E51" s="40"/>
      <c r="F51" s="40"/>
      <c r="G51" s="40"/>
      <c r="H51" s="40"/>
      <c r="I51" s="40"/>
      <c r="J51" s="40"/>
      <c r="K51" s="40"/>
      <c r="L51" s="40"/>
      <c r="M51" s="40"/>
      <c r="N51" s="40"/>
    </row>
    <row r="52" s="39" customFormat="1" spans="1:14">
      <c r="A52" s="40"/>
      <c r="B52" s="40"/>
      <c r="C52" s="40"/>
      <c r="D52" s="40"/>
      <c r="E52" s="40"/>
      <c r="F52" s="40"/>
      <c r="G52" s="40"/>
      <c r="H52" s="40"/>
      <c r="I52" s="40"/>
      <c r="J52" s="40"/>
      <c r="K52" s="40"/>
      <c r="L52" s="40"/>
      <c r="M52" s="40"/>
      <c r="N52" s="40"/>
    </row>
    <row r="53" s="39" customFormat="1" spans="1:14">
      <c r="A53" s="40"/>
      <c r="B53" s="40"/>
      <c r="C53" s="40"/>
      <c r="D53" s="40"/>
      <c r="E53" s="40"/>
      <c r="F53" s="40"/>
      <c r="G53" s="40"/>
      <c r="H53" s="40"/>
      <c r="I53" s="40"/>
      <c r="J53" s="40"/>
      <c r="K53" s="40"/>
      <c r="L53" s="40"/>
      <c r="M53" s="40"/>
      <c r="N53" s="40"/>
    </row>
    <row r="54" s="39" customFormat="1" spans="1:14">
      <c r="A54" s="40"/>
      <c r="B54" s="40"/>
      <c r="C54" s="40"/>
      <c r="D54" s="40"/>
      <c r="E54" s="40"/>
      <c r="F54" s="40"/>
      <c r="G54" s="40"/>
      <c r="H54" s="40"/>
      <c r="I54" s="40"/>
      <c r="J54" s="40"/>
      <c r="K54" s="40"/>
      <c r="L54" s="40"/>
      <c r="M54" s="40"/>
      <c r="N54" s="40"/>
    </row>
    <row r="55" s="39" customFormat="1" spans="1:14">
      <c r="A55" s="40"/>
      <c r="B55" s="40"/>
      <c r="C55" s="40"/>
      <c r="D55" s="40"/>
      <c r="E55" s="40"/>
      <c r="F55" s="40"/>
      <c r="G55" s="40"/>
      <c r="H55" s="40"/>
      <c r="I55" s="40"/>
      <c r="J55" s="40"/>
      <c r="K55" s="40"/>
      <c r="L55" s="40"/>
      <c r="M55" s="40"/>
      <c r="N55" s="40"/>
    </row>
    <row r="56" s="39" customFormat="1" spans="1:14">
      <c r="A56" s="40"/>
      <c r="B56" s="40"/>
      <c r="C56" s="40"/>
      <c r="D56" s="40"/>
      <c r="E56" s="40"/>
      <c r="F56" s="40"/>
      <c r="G56" s="40"/>
      <c r="H56" s="40"/>
      <c r="I56" s="40"/>
      <c r="J56" s="40"/>
      <c r="K56" s="40"/>
      <c r="L56" s="40"/>
      <c r="M56" s="40"/>
      <c r="N56" s="40"/>
    </row>
    <row r="57" s="39" customFormat="1" spans="1:14">
      <c r="A57" s="40"/>
      <c r="B57" s="40"/>
      <c r="C57" s="40"/>
      <c r="D57" s="40"/>
      <c r="E57" s="40" t="s">
        <v>3568</v>
      </c>
      <c r="F57" s="40"/>
      <c r="G57" s="40"/>
      <c r="H57" s="40"/>
      <c r="I57" s="40"/>
      <c r="J57" s="40"/>
      <c r="K57" s="40"/>
      <c r="L57" s="40"/>
      <c r="M57" s="40"/>
      <c r="N57" s="40"/>
    </row>
    <row r="58" s="39" customFormat="1" spans="1:14">
      <c r="A58" s="40"/>
      <c r="B58" s="40"/>
      <c r="C58" s="40"/>
      <c r="D58" s="40"/>
      <c r="E58" s="40"/>
      <c r="F58" s="40"/>
      <c r="G58" s="40"/>
      <c r="H58" s="40"/>
      <c r="I58" s="40"/>
      <c r="J58" s="40"/>
      <c r="K58" s="40"/>
      <c r="L58" s="40"/>
      <c r="M58" s="40"/>
      <c r="N58" s="40"/>
    </row>
    <row r="59" s="39" customFormat="1" spans="1:14">
      <c r="A59" s="40"/>
      <c r="B59" s="40"/>
      <c r="C59" s="40"/>
      <c r="D59" s="40"/>
      <c r="E59" s="40"/>
      <c r="F59" s="40"/>
      <c r="G59" s="40"/>
      <c r="H59" s="40"/>
      <c r="I59" s="40"/>
      <c r="J59" s="40"/>
      <c r="K59" s="40"/>
      <c r="L59" s="40"/>
      <c r="M59" s="40"/>
      <c r="N59" s="40"/>
    </row>
    <row r="60" s="39" customFormat="1" spans="1:14">
      <c r="A60" s="40"/>
      <c r="B60" s="40"/>
      <c r="C60" s="40"/>
      <c r="D60" s="40"/>
      <c r="E60" s="40"/>
      <c r="F60" s="40"/>
      <c r="G60" s="40"/>
      <c r="H60" s="40"/>
      <c r="I60" s="40"/>
      <c r="J60" s="40"/>
      <c r="K60" s="40"/>
      <c r="L60" s="40"/>
      <c r="M60" s="40"/>
      <c r="N60" s="40"/>
    </row>
    <row r="61" s="39" customFormat="1" spans="1:14">
      <c r="A61" s="40"/>
      <c r="B61" s="40"/>
      <c r="C61" s="40"/>
      <c r="D61" s="40"/>
      <c r="E61" s="40"/>
      <c r="F61" s="40"/>
      <c r="G61" s="40"/>
      <c r="H61" s="40"/>
      <c r="I61" s="40"/>
      <c r="J61" s="40"/>
      <c r="K61" s="40"/>
      <c r="L61" s="40"/>
      <c r="M61" s="40"/>
      <c r="N61" s="40"/>
    </row>
    <row r="62" s="39" customFormat="1" spans="1:14">
      <c r="A62" s="40"/>
      <c r="B62" s="40"/>
      <c r="C62" s="40"/>
      <c r="D62" s="40"/>
      <c r="E62" s="40"/>
      <c r="F62" s="40"/>
      <c r="G62" s="40"/>
      <c r="H62" s="40"/>
      <c r="I62" s="40"/>
      <c r="J62" s="40"/>
      <c r="K62" s="40"/>
      <c r="L62" s="40"/>
      <c r="M62" s="40"/>
      <c r="N62" s="40"/>
    </row>
    <row r="63" s="39" customFormat="1" spans="1:14">
      <c r="A63" s="40"/>
      <c r="B63" s="40"/>
      <c r="C63" s="40"/>
      <c r="D63" s="40"/>
      <c r="E63" s="40"/>
      <c r="F63" s="40"/>
      <c r="G63" s="40"/>
      <c r="H63" s="40"/>
      <c r="I63" s="40"/>
      <c r="J63" s="40"/>
      <c r="K63" s="40"/>
      <c r="L63" s="40"/>
      <c r="M63" s="40"/>
      <c r="N63" s="40"/>
    </row>
    <row r="64" s="39" customFormat="1" spans="1:14">
      <c r="A64" s="40"/>
      <c r="B64" s="40"/>
      <c r="C64" s="40"/>
      <c r="D64" s="40"/>
      <c r="E64" s="40"/>
      <c r="F64" s="40"/>
      <c r="G64" s="40"/>
      <c r="H64" s="40"/>
      <c r="I64" s="40"/>
      <c r="J64" s="40"/>
      <c r="K64" s="40"/>
      <c r="L64" s="40"/>
      <c r="M64" s="40"/>
      <c r="N64" s="40"/>
    </row>
    <row r="65" s="39" customFormat="1" spans="1:14">
      <c r="A65" s="40"/>
      <c r="B65" s="40"/>
      <c r="C65" s="40"/>
      <c r="D65" s="40"/>
      <c r="E65" s="40"/>
      <c r="F65" s="40"/>
      <c r="G65" s="40"/>
      <c r="H65" s="40"/>
      <c r="I65" s="40"/>
      <c r="J65" s="40"/>
      <c r="K65" s="40"/>
      <c r="L65" s="40"/>
      <c r="M65" s="40"/>
      <c r="N65" s="40"/>
    </row>
    <row r="66" s="39" customFormat="1" spans="1:14">
      <c r="A66" s="40"/>
      <c r="B66" s="40"/>
      <c r="C66" s="40"/>
      <c r="D66" s="40"/>
      <c r="E66" s="40"/>
      <c r="F66" s="40"/>
      <c r="G66" s="40"/>
      <c r="H66" s="40"/>
      <c r="I66" s="40"/>
      <c r="J66" s="40"/>
      <c r="K66" s="40"/>
      <c r="L66" s="40"/>
      <c r="M66" s="40"/>
      <c r="N66" s="40"/>
    </row>
    <row r="67" s="39" customFormat="1" spans="1:14">
      <c r="A67" s="40"/>
      <c r="B67" s="40"/>
      <c r="C67" s="40"/>
      <c r="D67" s="40"/>
      <c r="E67" s="40"/>
      <c r="F67" s="40"/>
      <c r="G67" s="40"/>
      <c r="H67" s="40"/>
      <c r="I67" s="40"/>
      <c r="J67" s="40"/>
      <c r="K67" s="40"/>
      <c r="L67" s="40"/>
      <c r="M67" s="40"/>
      <c r="N67" s="40"/>
    </row>
    <row r="68" s="39" customFormat="1" spans="1:14">
      <c r="A68" s="40"/>
      <c r="B68" s="40"/>
      <c r="C68" s="40"/>
      <c r="D68" s="40"/>
      <c r="E68" s="40"/>
      <c r="F68" s="40"/>
      <c r="G68" s="40"/>
      <c r="H68" s="40"/>
      <c r="I68" s="40"/>
      <c r="J68" s="40"/>
      <c r="K68" s="40"/>
      <c r="L68" s="40"/>
      <c r="M68" s="40"/>
      <c r="N68" s="40"/>
    </row>
    <row r="69" s="39" customFormat="1" spans="1:14">
      <c r="A69" s="40"/>
      <c r="B69" s="40"/>
      <c r="C69" s="40"/>
      <c r="D69" s="40"/>
      <c r="E69" s="40"/>
      <c r="F69" s="40"/>
      <c r="G69" s="40"/>
      <c r="H69" s="40"/>
      <c r="I69" s="40"/>
      <c r="J69" s="40"/>
      <c r="K69" s="40"/>
      <c r="L69" s="40"/>
      <c r="M69" s="40"/>
      <c r="N69" s="40"/>
    </row>
    <row r="70" s="39" customFormat="1" spans="1:14">
      <c r="A70" s="40"/>
      <c r="B70" s="40"/>
      <c r="C70" s="40"/>
      <c r="D70" s="40"/>
      <c r="E70" s="40"/>
      <c r="F70" s="40"/>
      <c r="G70" s="40"/>
      <c r="H70" s="40"/>
      <c r="I70" s="40"/>
      <c r="J70" s="40"/>
      <c r="K70" s="40"/>
      <c r="L70" s="40"/>
      <c r="M70" s="40"/>
      <c r="N70" s="40"/>
    </row>
    <row r="71" s="39" customFormat="1" spans="1:14">
      <c r="A71" s="40"/>
      <c r="B71" s="40"/>
      <c r="C71" s="40"/>
      <c r="D71" s="40"/>
      <c r="E71" s="40"/>
      <c r="F71" s="40"/>
      <c r="G71" s="40"/>
      <c r="H71" s="40"/>
      <c r="I71" s="40"/>
      <c r="J71" s="40"/>
      <c r="K71" s="40"/>
      <c r="L71" s="40"/>
      <c r="M71" s="40"/>
      <c r="N71" s="40"/>
    </row>
    <row r="72" s="39" customFormat="1" spans="1:14">
      <c r="A72" s="40"/>
      <c r="B72" s="40"/>
      <c r="C72" s="40"/>
      <c r="D72" s="40"/>
      <c r="E72" s="40" t="s">
        <v>3569</v>
      </c>
      <c r="F72" s="40"/>
      <c r="G72" s="40"/>
      <c r="H72" s="40"/>
      <c r="I72" s="40"/>
      <c r="J72" s="40"/>
      <c r="K72" s="40"/>
      <c r="L72" s="40"/>
      <c r="M72" s="40"/>
      <c r="N72" s="40"/>
    </row>
    <row r="73" s="39" customFormat="1" spans="1:14">
      <c r="A73" s="40"/>
      <c r="B73" s="40"/>
      <c r="C73" s="40"/>
      <c r="D73" s="40"/>
      <c r="E73" s="40"/>
      <c r="F73" s="40"/>
      <c r="G73" s="40"/>
      <c r="H73" s="40"/>
      <c r="I73" s="40"/>
      <c r="J73" s="40"/>
      <c r="K73" s="40"/>
      <c r="L73" s="40"/>
      <c r="M73" s="40"/>
      <c r="N73" s="40"/>
    </row>
    <row r="74" s="39" customFormat="1" spans="1:14">
      <c r="A74" s="40"/>
      <c r="B74" s="40"/>
      <c r="C74" s="40"/>
      <c r="D74" s="40"/>
      <c r="E74" s="40"/>
      <c r="F74" s="40"/>
      <c r="G74" s="40"/>
      <c r="H74" s="40"/>
      <c r="I74" s="40"/>
      <c r="J74" s="40"/>
      <c r="K74" s="40"/>
      <c r="L74" s="40"/>
      <c r="M74" s="40"/>
      <c r="N74" s="40"/>
    </row>
    <row r="75" s="39" customFormat="1" spans="1:14">
      <c r="A75" s="40"/>
      <c r="B75" s="40"/>
      <c r="C75" s="40"/>
      <c r="D75" s="40"/>
      <c r="E75" s="40"/>
      <c r="F75" s="40"/>
      <c r="G75" s="40"/>
      <c r="H75" s="40"/>
      <c r="I75" s="40"/>
      <c r="J75" s="40"/>
      <c r="K75" s="40"/>
      <c r="L75" s="40"/>
      <c r="M75" s="40"/>
      <c r="N75" s="40"/>
    </row>
    <row r="76" s="39" customFormat="1" spans="1:14">
      <c r="A76" s="40"/>
      <c r="B76" s="40"/>
      <c r="C76" s="40"/>
      <c r="D76" s="40"/>
      <c r="E76" s="40"/>
      <c r="F76" s="40"/>
      <c r="G76" s="40"/>
      <c r="H76" s="40"/>
      <c r="I76" s="40"/>
      <c r="J76" s="40"/>
      <c r="K76" s="40"/>
      <c r="L76" s="40"/>
      <c r="M76" s="40"/>
      <c r="N76" s="40"/>
    </row>
    <row r="77" s="39" customFormat="1" spans="1:14">
      <c r="A77" s="40"/>
      <c r="B77" s="40"/>
      <c r="C77" s="40"/>
      <c r="D77" s="40"/>
      <c r="E77" s="40"/>
      <c r="F77" s="40"/>
      <c r="G77" s="40"/>
      <c r="H77" s="40"/>
      <c r="I77" s="40"/>
      <c r="J77" s="40"/>
      <c r="K77" s="40"/>
      <c r="L77" s="40"/>
      <c r="M77" s="40"/>
      <c r="N77" s="40"/>
    </row>
    <row r="78" s="39" customFormat="1" spans="1:14">
      <c r="A78" s="40"/>
      <c r="B78" s="40"/>
      <c r="C78" s="40"/>
      <c r="D78" s="40"/>
      <c r="E78" s="40"/>
      <c r="F78" s="40"/>
      <c r="G78" s="40"/>
      <c r="H78" s="40"/>
      <c r="I78" s="40"/>
      <c r="J78" s="40"/>
      <c r="K78" s="40"/>
      <c r="L78" s="40"/>
      <c r="M78" s="40"/>
      <c r="N78" s="40"/>
    </row>
    <row r="79" s="39" customFormat="1" spans="1:14">
      <c r="A79" s="40"/>
      <c r="B79" s="40"/>
      <c r="C79" s="40"/>
      <c r="D79" s="40"/>
      <c r="E79" s="40"/>
      <c r="F79" s="40"/>
      <c r="G79" s="40"/>
      <c r="H79" s="40"/>
      <c r="I79" s="40"/>
      <c r="J79" s="40"/>
      <c r="K79" s="40"/>
      <c r="L79" s="40"/>
      <c r="M79" s="40"/>
      <c r="N79" s="40"/>
    </row>
    <row r="80" s="39" customFormat="1" spans="1:14">
      <c r="A80" s="40"/>
      <c r="B80" s="40"/>
      <c r="C80" s="40"/>
      <c r="D80" s="40"/>
      <c r="E80" s="40"/>
      <c r="F80" s="40"/>
      <c r="G80" s="40"/>
      <c r="H80" s="40"/>
      <c r="I80" s="40"/>
      <c r="J80" s="40"/>
      <c r="K80" s="40"/>
      <c r="L80" s="40"/>
      <c r="M80" s="40"/>
      <c r="N80" s="40"/>
    </row>
    <row r="81" s="39" customFormat="1" spans="1:14">
      <c r="A81" s="40"/>
      <c r="B81" s="40"/>
      <c r="C81" s="40"/>
      <c r="D81" s="40"/>
      <c r="E81" s="40"/>
      <c r="F81" s="40"/>
      <c r="G81" s="40"/>
      <c r="H81" s="40"/>
      <c r="I81" s="40"/>
      <c r="J81" s="40"/>
      <c r="K81" s="40"/>
      <c r="L81" s="40"/>
      <c r="M81" s="40"/>
      <c r="N81" s="40"/>
    </row>
    <row r="82" s="39" customFormat="1" spans="1:14">
      <c r="A82" s="40"/>
      <c r="B82" s="40"/>
      <c r="C82" s="40"/>
      <c r="D82" s="40"/>
      <c r="E82" s="40"/>
      <c r="F82" s="40"/>
      <c r="G82" s="40"/>
      <c r="H82" s="40"/>
      <c r="I82" s="40"/>
      <c r="J82" s="40"/>
      <c r="K82" s="40"/>
      <c r="L82" s="40"/>
      <c r="M82" s="40"/>
      <c r="N82" s="40"/>
    </row>
    <row r="83" s="39" customFormat="1" spans="1:14">
      <c r="A83" s="40"/>
      <c r="B83" s="40"/>
      <c r="C83" s="40"/>
      <c r="D83" s="40"/>
      <c r="E83" s="40"/>
      <c r="F83" s="40"/>
      <c r="G83" s="40"/>
      <c r="H83" s="40"/>
      <c r="I83" s="40"/>
      <c r="J83" s="40"/>
      <c r="K83" s="40"/>
      <c r="L83" s="40"/>
      <c r="M83" s="40"/>
      <c r="N83" s="40"/>
    </row>
    <row r="84" s="39" customFormat="1" spans="1:14">
      <c r="A84" s="40"/>
      <c r="B84" s="40"/>
      <c r="C84" s="40"/>
      <c r="D84" s="40"/>
      <c r="E84" s="40"/>
      <c r="F84" s="40"/>
      <c r="G84" s="40"/>
      <c r="H84" s="40"/>
      <c r="I84" s="40"/>
      <c r="J84" s="40"/>
      <c r="K84" s="40"/>
      <c r="L84" s="40"/>
      <c r="M84" s="40"/>
      <c r="N84" s="40"/>
    </row>
    <row r="85" s="39" customFormat="1" spans="1:14">
      <c r="A85" s="40"/>
      <c r="B85" s="40"/>
      <c r="C85" s="40"/>
      <c r="D85" s="40"/>
      <c r="E85" s="40"/>
      <c r="F85" s="40"/>
      <c r="G85" s="40"/>
      <c r="H85" s="40"/>
      <c r="I85" s="40"/>
      <c r="J85" s="40"/>
      <c r="K85" s="40"/>
      <c r="L85" s="40"/>
      <c r="M85" s="40"/>
      <c r="N85" s="40"/>
    </row>
    <row r="86" s="39" customFormat="1" spans="1:14">
      <c r="A86" s="40"/>
      <c r="B86" s="40"/>
      <c r="C86" s="40"/>
      <c r="D86" s="40"/>
      <c r="E86" s="40"/>
      <c r="F86" s="40"/>
      <c r="G86" s="40"/>
      <c r="H86" s="40"/>
      <c r="I86" s="40"/>
      <c r="J86" s="40"/>
      <c r="K86" s="40"/>
      <c r="L86" s="40"/>
      <c r="M86" s="40"/>
      <c r="N86" s="40"/>
    </row>
    <row r="87" s="39" customFormat="1" spans="1:14">
      <c r="A87" s="40"/>
      <c r="B87" s="40"/>
      <c r="C87" s="40"/>
      <c r="D87" s="40"/>
      <c r="E87" s="40"/>
      <c r="F87" s="40"/>
      <c r="G87" s="40"/>
      <c r="H87" s="40"/>
      <c r="I87" s="40"/>
      <c r="J87" s="40"/>
      <c r="K87" s="40" t="s">
        <v>3570</v>
      </c>
      <c r="L87" s="40"/>
      <c r="M87" s="40"/>
      <c r="N87" s="40"/>
    </row>
    <row r="88" s="39" customFormat="1" spans="1:14">
      <c r="A88" s="40"/>
      <c r="B88" s="40"/>
      <c r="C88" s="40"/>
      <c r="D88" s="40"/>
      <c r="E88" s="40"/>
      <c r="F88" s="40"/>
      <c r="G88" s="40"/>
      <c r="H88" s="40"/>
      <c r="I88" s="40"/>
      <c r="J88" s="40"/>
      <c r="K88" s="40"/>
      <c r="L88" s="40"/>
      <c r="M88" s="40"/>
      <c r="N88" s="40"/>
    </row>
    <row r="89" s="39" customFormat="1" spans="1:14">
      <c r="A89" s="40"/>
      <c r="B89" s="40"/>
      <c r="C89" s="40"/>
      <c r="D89" s="40"/>
      <c r="E89" s="40"/>
      <c r="F89" s="40"/>
      <c r="G89" s="40"/>
      <c r="H89" s="40"/>
      <c r="I89" s="40"/>
      <c r="J89" s="40"/>
      <c r="K89" s="40"/>
      <c r="L89" s="40"/>
      <c r="M89" s="40"/>
      <c r="N89" s="40"/>
    </row>
    <row r="90" s="39" customFormat="1" spans="1:14">
      <c r="A90" s="40"/>
      <c r="B90" s="40"/>
      <c r="C90" s="40"/>
      <c r="D90" s="40"/>
      <c r="E90" s="40"/>
      <c r="F90" s="40"/>
      <c r="G90" s="40"/>
      <c r="H90" s="40"/>
      <c r="I90" s="40"/>
      <c r="J90" s="40"/>
      <c r="K90" s="40"/>
      <c r="L90" s="40"/>
      <c r="M90" s="40"/>
      <c r="N90" s="40"/>
    </row>
    <row r="91" s="39" customFormat="1" spans="1:14">
      <c r="A91" s="40"/>
      <c r="B91" s="40"/>
      <c r="C91" s="40"/>
      <c r="D91" s="40"/>
      <c r="E91" s="40"/>
      <c r="F91" s="40"/>
      <c r="G91" s="40"/>
      <c r="H91" s="40"/>
      <c r="I91" s="40"/>
      <c r="J91" s="40"/>
      <c r="K91" s="40"/>
      <c r="L91" s="40"/>
      <c r="M91" s="40"/>
      <c r="N91" s="40"/>
    </row>
    <row r="92" s="39" customFormat="1" spans="1:14">
      <c r="A92" s="40"/>
      <c r="B92" s="40"/>
      <c r="C92" s="40"/>
      <c r="D92" s="40"/>
      <c r="E92" s="40"/>
      <c r="F92" s="40"/>
      <c r="G92" s="40"/>
      <c r="H92" s="40"/>
      <c r="I92" s="40"/>
      <c r="J92" s="40"/>
      <c r="K92" s="40"/>
      <c r="L92" s="40"/>
      <c r="M92" s="40"/>
      <c r="N92" s="40"/>
    </row>
    <row r="93" s="39" customFormat="1" spans="1:14">
      <c r="A93" s="40"/>
      <c r="B93" s="40"/>
      <c r="C93" s="40"/>
      <c r="D93" s="40"/>
      <c r="E93" s="40"/>
      <c r="F93" s="40"/>
      <c r="G93" s="40"/>
      <c r="H93" s="40"/>
      <c r="I93" s="40"/>
      <c r="J93" s="40"/>
      <c r="K93" s="40"/>
      <c r="L93" s="40"/>
      <c r="M93" s="40"/>
      <c r="N93" s="40"/>
    </row>
    <row r="94" s="39" customFormat="1" spans="1:14">
      <c r="A94" s="40"/>
      <c r="B94" s="40"/>
      <c r="C94" s="40"/>
      <c r="D94" s="40"/>
      <c r="E94" s="40"/>
      <c r="F94" s="40"/>
      <c r="G94" s="40"/>
      <c r="H94" s="40"/>
      <c r="I94" s="40"/>
      <c r="J94" s="40"/>
      <c r="K94" s="40"/>
      <c r="L94" s="40"/>
      <c r="M94" s="40"/>
      <c r="N94" s="40"/>
    </row>
    <row r="95" s="39" customFormat="1" spans="1:14">
      <c r="A95" s="40"/>
      <c r="B95" s="40"/>
      <c r="C95" s="40"/>
      <c r="D95" s="40"/>
      <c r="E95" s="40"/>
      <c r="F95" s="40"/>
      <c r="G95" s="40"/>
      <c r="H95" s="40"/>
      <c r="I95" s="40"/>
      <c r="J95" s="40"/>
      <c r="K95" s="40"/>
      <c r="L95" s="40"/>
      <c r="M95" s="40"/>
      <c r="N95" s="40"/>
    </row>
    <row r="96" s="39" customFormat="1" spans="1:14">
      <c r="A96" s="40"/>
      <c r="B96" s="40"/>
      <c r="C96" s="40"/>
      <c r="D96" s="40"/>
      <c r="E96" s="40"/>
      <c r="F96" s="40"/>
      <c r="G96" s="40"/>
      <c r="H96" s="40"/>
      <c r="I96" s="40"/>
      <c r="J96" s="40"/>
      <c r="K96" s="40"/>
      <c r="L96" s="40"/>
      <c r="M96" s="40"/>
      <c r="N96" s="40"/>
    </row>
    <row r="97" s="39" customFormat="1" spans="1:14">
      <c r="A97" s="40"/>
      <c r="B97" s="40"/>
      <c r="C97" s="40"/>
      <c r="D97" s="40"/>
      <c r="E97" s="40"/>
      <c r="F97" s="40"/>
      <c r="G97" s="40"/>
      <c r="H97" s="40"/>
      <c r="I97" s="40"/>
      <c r="J97" s="40"/>
      <c r="K97" s="40"/>
      <c r="L97" s="40"/>
      <c r="M97" s="40"/>
      <c r="N97" s="40"/>
    </row>
    <row r="98" s="39" customFormat="1" spans="1:14">
      <c r="A98" s="40"/>
      <c r="B98" s="40"/>
      <c r="C98" s="40"/>
      <c r="D98" s="40"/>
      <c r="E98" s="40"/>
      <c r="F98" s="40"/>
      <c r="G98" s="40"/>
      <c r="H98" s="40"/>
      <c r="I98" s="40"/>
      <c r="J98" s="40"/>
      <c r="K98" s="40"/>
      <c r="L98" s="40"/>
      <c r="M98" s="40"/>
      <c r="N98" s="40"/>
    </row>
    <row r="99" s="39" customFormat="1" spans="1:14">
      <c r="A99" s="40"/>
      <c r="B99" s="40"/>
      <c r="C99" s="40"/>
      <c r="D99" s="40"/>
      <c r="E99" s="40"/>
      <c r="F99" s="40"/>
      <c r="G99" s="40"/>
      <c r="H99" s="40"/>
      <c r="I99" s="40"/>
      <c r="J99" s="40"/>
      <c r="K99" s="40"/>
      <c r="L99" s="40"/>
      <c r="M99" s="40"/>
      <c r="N99" s="40"/>
    </row>
    <row r="100" s="39" customFormat="1" spans="1:14">
      <c r="A100" s="40"/>
      <c r="B100" s="40"/>
      <c r="C100" s="40"/>
      <c r="D100" s="40"/>
      <c r="E100" s="40"/>
      <c r="F100" s="40"/>
      <c r="G100" s="40"/>
      <c r="H100" s="40"/>
      <c r="I100" s="40"/>
      <c r="J100" s="40"/>
      <c r="K100" s="40"/>
      <c r="L100" s="40"/>
      <c r="M100" s="40"/>
      <c r="N100" s="40"/>
    </row>
    <row r="101" s="39" customFormat="1" spans="1:14">
      <c r="A101" s="40"/>
      <c r="B101" s="40"/>
      <c r="C101" s="40"/>
      <c r="D101" s="40"/>
      <c r="E101" s="40"/>
      <c r="F101" s="40"/>
      <c r="G101" s="40"/>
      <c r="H101" s="40"/>
      <c r="I101" s="40"/>
      <c r="J101" s="40"/>
      <c r="K101" s="40"/>
      <c r="L101" s="40"/>
      <c r="M101" s="40"/>
      <c r="N101" s="40"/>
    </row>
    <row r="102" s="39" customFormat="1" spans="1:14">
      <c r="A102" s="40"/>
      <c r="B102" s="40"/>
      <c r="C102" s="40"/>
      <c r="D102" s="40"/>
      <c r="E102" s="40" t="s">
        <v>3571</v>
      </c>
      <c r="F102" s="40"/>
      <c r="G102" s="40"/>
      <c r="H102" s="40"/>
      <c r="I102" s="40"/>
      <c r="J102" s="40"/>
      <c r="K102" s="40" t="s">
        <v>3572</v>
      </c>
      <c r="L102" s="40"/>
      <c r="M102" s="40"/>
      <c r="N102" s="40"/>
    </row>
    <row r="103" s="39" customFormat="1" spans="1:14">
      <c r="A103" s="40"/>
      <c r="B103" s="40"/>
      <c r="C103" s="40"/>
      <c r="D103" s="40"/>
      <c r="E103" s="40"/>
      <c r="F103" s="40"/>
      <c r="G103" s="40"/>
      <c r="H103" s="40"/>
      <c r="I103" s="40"/>
      <c r="J103" s="40"/>
      <c r="K103" s="40"/>
      <c r="L103" s="40"/>
      <c r="M103" s="40"/>
      <c r="N103" s="40"/>
    </row>
    <row r="104" s="39" customFormat="1" spans="1:14">
      <c r="A104" s="40"/>
      <c r="B104" s="40"/>
      <c r="C104" s="40"/>
      <c r="D104" s="40"/>
      <c r="E104" s="40"/>
      <c r="F104" s="40"/>
      <c r="G104" s="40"/>
      <c r="H104" s="40"/>
      <c r="I104" s="40"/>
      <c r="J104" s="40"/>
      <c r="K104" s="40"/>
      <c r="L104" s="40"/>
      <c r="M104" s="40"/>
      <c r="N104" s="40"/>
    </row>
    <row r="105" s="39" customFormat="1" spans="1:14">
      <c r="A105" s="40"/>
      <c r="B105" s="40"/>
      <c r="C105" s="40"/>
      <c r="D105" s="40"/>
      <c r="E105" s="40"/>
      <c r="F105" s="40"/>
      <c r="G105" s="40"/>
      <c r="H105" s="40"/>
      <c r="I105" s="40"/>
      <c r="J105" s="40"/>
      <c r="K105" s="40"/>
      <c r="L105" s="40"/>
      <c r="M105" s="40"/>
      <c r="N105" s="40"/>
    </row>
    <row r="106" s="39" customFormat="1" spans="1:14">
      <c r="A106" s="40"/>
      <c r="B106" s="40"/>
      <c r="C106" s="40"/>
      <c r="D106" s="40"/>
      <c r="E106" s="40"/>
      <c r="F106" s="40"/>
      <c r="G106" s="40"/>
      <c r="H106" s="40"/>
      <c r="I106" s="40"/>
      <c r="J106" s="40"/>
      <c r="K106" s="40"/>
      <c r="L106" s="40"/>
      <c r="M106" s="40"/>
      <c r="N106" s="40"/>
    </row>
    <row r="107" s="39" customFormat="1" spans="1:14">
      <c r="A107" s="40"/>
      <c r="B107" s="40"/>
      <c r="C107" s="40"/>
      <c r="D107" s="40"/>
      <c r="E107" s="40"/>
      <c r="F107" s="40"/>
      <c r="G107" s="40"/>
      <c r="H107" s="40"/>
      <c r="I107" s="40"/>
      <c r="J107" s="40"/>
      <c r="K107" s="40"/>
      <c r="L107" s="40"/>
      <c r="M107" s="40"/>
      <c r="N107" s="40"/>
    </row>
    <row r="108" s="39" customFormat="1" spans="1:14">
      <c r="A108" s="40"/>
      <c r="B108" s="40"/>
      <c r="C108" s="40"/>
      <c r="D108" s="40"/>
      <c r="E108" s="40"/>
      <c r="F108" s="40"/>
      <c r="G108" s="40"/>
      <c r="H108" s="40"/>
      <c r="I108" s="40"/>
      <c r="J108" s="40"/>
      <c r="K108" s="40"/>
      <c r="L108" s="40"/>
      <c r="M108" s="40"/>
      <c r="N108" s="40"/>
    </row>
    <row r="109" s="39" customFormat="1" spans="1:14">
      <c r="A109" s="40"/>
      <c r="B109" s="40"/>
      <c r="C109" s="40"/>
      <c r="D109" s="40"/>
      <c r="E109" s="40"/>
      <c r="F109" s="40"/>
      <c r="G109" s="40"/>
      <c r="H109" s="40"/>
      <c r="I109" s="40"/>
      <c r="J109" s="40"/>
      <c r="K109" s="40"/>
      <c r="L109" s="40"/>
      <c r="M109" s="40"/>
      <c r="N109" s="40"/>
    </row>
    <row r="110" s="39" customFormat="1" spans="1:14">
      <c r="A110" s="40"/>
      <c r="B110" s="40"/>
      <c r="C110" s="40"/>
      <c r="D110" s="40"/>
      <c r="E110" s="40"/>
      <c r="F110" s="40"/>
      <c r="G110" s="40"/>
      <c r="H110" s="40"/>
      <c r="I110" s="40"/>
      <c r="J110" s="40"/>
      <c r="K110" s="40"/>
      <c r="L110" s="40"/>
      <c r="M110" s="40"/>
      <c r="N110" s="40"/>
    </row>
    <row r="111" s="39" customFormat="1" spans="1:14">
      <c r="A111" s="40"/>
      <c r="B111" s="40"/>
      <c r="C111" s="40"/>
      <c r="D111" s="40"/>
      <c r="E111" s="40"/>
      <c r="F111" s="40"/>
      <c r="G111" s="40"/>
      <c r="H111" s="40"/>
      <c r="I111" s="40"/>
      <c r="J111" s="40"/>
      <c r="K111" s="40"/>
      <c r="L111" s="40"/>
      <c r="M111" s="40"/>
      <c r="N111" s="40"/>
    </row>
    <row r="112" s="39" customFormat="1" spans="1:14">
      <c r="A112" s="40"/>
      <c r="B112" s="40"/>
      <c r="C112" s="40"/>
      <c r="D112" s="40"/>
      <c r="E112" s="40"/>
      <c r="F112" s="40"/>
      <c r="G112" s="40"/>
      <c r="H112" s="40"/>
      <c r="I112" s="40"/>
      <c r="J112" s="40"/>
      <c r="K112" s="40"/>
      <c r="L112" s="40"/>
      <c r="M112" s="40"/>
      <c r="N112" s="40"/>
    </row>
    <row r="113" s="39" customFormat="1" spans="1:14">
      <c r="A113" s="40"/>
      <c r="B113" s="40"/>
      <c r="C113" s="40"/>
      <c r="D113" s="40"/>
      <c r="E113" s="40"/>
      <c r="F113" s="40"/>
      <c r="G113" s="40"/>
      <c r="H113" s="40"/>
      <c r="I113" s="40"/>
      <c r="J113" s="40"/>
      <c r="K113" s="40"/>
      <c r="L113" s="40"/>
      <c r="M113" s="40"/>
      <c r="N113" s="40"/>
    </row>
    <row r="114" s="39" customFormat="1" spans="1:14">
      <c r="A114" s="40"/>
      <c r="B114" s="40"/>
      <c r="C114" s="40"/>
      <c r="D114" s="40"/>
      <c r="E114" s="40"/>
      <c r="F114" s="40"/>
      <c r="G114" s="40"/>
      <c r="H114" s="40"/>
      <c r="I114" s="40"/>
      <c r="J114" s="40"/>
      <c r="K114" s="40"/>
      <c r="L114" s="40"/>
      <c r="M114" s="40"/>
      <c r="N114" s="40"/>
    </row>
    <row r="115" s="39" customFormat="1" spans="1:14">
      <c r="A115" s="40"/>
      <c r="B115" s="40"/>
      <c r="C115" s="40"/>
      <c r="D115" s="40"/>
      <c r="E115" s="40"/>
      <c r="F115" s="40"/>
      <c r="G115" s="40"/>
      <c r="H115" s="40"/>
      <c r="I115" s="40"/>
      <c r="J115" s="40"/>
      <c r="K115" s="40"/>
      <c r="L115" s="40"/>
      <c r="M115" s="40"/>
      <c r="N115" s="40"/>
    </row>
    <row r="116" s="39" customFormat="1" spans="1:14">
      <c r="A116" s="40"/>
      <c r="B116" s="40"/>
      <c r="C116" s="40"/>
      <c r="D116" s="40"/>
      <c r="E116" s="40"/>
      <c r="F116" s="40"/>
      <c r="G116" s="40"/>
      <c r="H116" s="40"/>
      <c r="I116" s="40"/>
      <c r="J116" s="40"/>
      <c r="K116" s="40"/>
      <c r="L116" s="40"/>
      <c r="M116" s="40"/>
      <c r="N116" s="40"/>
    </row>
    <row r="117" s="39" customFormat="1" spans="1:14">
      <c r="A117" s="40"/>
      <c r="B117" s="40"/>
      <c r="C117" s="40"/>
      <c r="D117" s="40"/>
      <c r="E117" s="40" t="s">
        <v>3569</v>
      </c>
      <c r="F117" s="40"/>
      <c r="G117" s="40"/>
      <c r="H117" s="40"/>
      <c r="I117" s="40"/>
      <c r="J117" s="40"/>
      <c r="K117" s="40" t="s">
        <v>3573</v>
      </c>
      <c r="L117" s="40"/>
      <c r="M117" s="40"/>
      <c r="N117" s="40"/>
    </row>
    <row r="118" s="39" customFormat="1" spans="1:14">
      <c r="A118" s="40"/>
      <c r="B118" s="40"/>
      <c r="C118" s="40"/>
      <c r="D118" s="40"/>
      <c r="E118" s="40"/>
      <c r="F118" s="40"/>
      <c r="G118" s="40"/>
      <c r="H118" s="40"/>
      <c r="I118" s="40"/>
      <c r="J118" s="40"/>
      <c r="K118" s="40"/>
      <c r="L118" s="40"/>
      <c r="M118" s="40"/>
      <c r="N118" s="40"/>
    </row>
    <row r="119" s="39" customFormat="1" spans="1:14">
      <c r="A119" s="40"/>
      <c r="B119" s="40"/>
      <c r="C119" s="40"/>
      <c r="D119" s="40"/>
      <c r="E119" s="40"/>
      <c r="F119" s="40"/>
      <c r="G119" s="40"/>
      <c r="H119" s="40"/>
      <c r="I119" s="40"/>
      <c r="J119" s="40"/>
      <c r="K119" s="40"/>
      <c r="L119" s="40"/>
      <c r="M119" s="40"/>
      <c r="N119" s="40"/>
    </row>
    <row r="120" s="39" customFormat="1" spans="1:14">
      <c r="A120" s="40"/>
      <c r="B120" s="40"/>
      <c r="C120" s="40"/>
      <c r="D120" s="40"/>
      <c r="E120" s="40"/>
      <c r="F120" s="40"/>
      <c r="G120" s="40"/>
      <c r="H120" s="40"/>
      <c r="I120" s="40"/>
      <c r="J120" s="40"/>
      <c r="K120" s="40"/>
      <c r="L120" s="40"/>
      <c r="M120" s="40"/>
      <c r="N120" s="40"/>
    </row>
    <row r="121" s="39" customFormat="1" spans="1:14">
      <c r="A121" s="40"/>
      <c r="B121" s="40"/>
      <c r="C121" s="40"/>
      <c r="D121" s="40"/>
      <c r="E121" s="40"/>
      <c r="F121" s="40"/>
      <c r="G121" s="40"/>
      <c r="H121" s="40"/>
      <c r="I121" s="40"/>
      <c r="J121" s="40"/>
      <c r="K121" s="40"/>
      <c r="L121" s="40"/>
      <c r="M121" s="40"/>
      <c r="N121" s="40"/>
    </row>
    <row r="122" s="39" customFormat="1" spans="1:14">
      <c r="A122" s="40"/>
      <c r="B122" s="40"/>
      <c r="C122" s="40"/>
      <c r="D122" s="40"/>
      <c r="E122" s="40"/>
      <c r="F122" s="40"/>
      <c r="G122" s="40"/>
      <c r="H122" s="40"/>
      <c r="I122" s="40"/>
      <c r="J122" s="40"/>
      <c r="K122" s="40"/>
      <c r="L122" s="40"/>
      <c r="M122" s="40"/>
      <c r="N122" s="40"/>
    </row>
    <row r="123" s="39" customFormat="1" spans="1:14">
      <c r="A123" s="40"/>
      <c r="B123" s="40"/>
      <c r="C123" s="40"/>
      <c r="D123" s="40"/>
      <c r="E123" s="40"/>
      <c r="F123" s="40"/>
      <c r="G123" s="40"/>
      <c r="H123" s="40"/>
      <c r="I123" s="40"/>
      <c r="J123" s="40"/>
      <c r="K123" s="40"/>
      <c r="L123" s="40"/>
      <c r="M123" s="40"/>
      <c r="N123" s="40"/>
    </row>
    <row r="124" s="39" customFormat="1" spans="1:14">
      <c r="A124" s="40"/>
      <c r="B124" s="40"/>
      <c r="C124" s="40"/>
      <c r="D124" s="40"/>
      <c r="E124" s="40"/>
      <c r="F124" s="40"/>
      <c r="G124" s="40"/>
      <c r="H124" s="40"/>
      <c r="I124" s="40"/>
      <c r="J124" s="40"/>
      <c r="K124" s="40"/>
      <c r="L124" s="40"/>
      <c r="M124" s="40"/>
      <c r="N124" s="40"/>
    </row>
    <row r="125" s="39" customFormat="1" spans="1:14">
      <c r="A125" s="40"/>
      <c r="B125" s="40"/>
      <c r="C125" s="40"/>
      <c r="D125" s="40"/>
      <c r="E125" s="40"/>
      <c r="F125" s="40"/>
      <c r="G125" s="40"/>
      <c r="H125" s="40"/>
      <c r="I125" s="40"/>
      <c r="J125" s="40"/>
      <c r="K125" s="40"/>
      <c r="L125" s="40"/>
      <c r="M125" s="40"/>
      <c r="N125" s="40"/>
    </row>
    <row r="126" s="39" customFormat="1" spans="1:14">
      <c r="A126" s="40"/>
      <c r="B126" s="40"/>
      <c r="C126" s="40"/>
      <c r="D126" s="40"/>
      <c r="E126" s="40"/>
      <c r="F126" s="40"/>
      <c r="G126" s="40"/>
      <c r="H126" s="40"/>
      <c r="I126" s="40"/>
      <c r="J126" s="40"/>
      <c r="K126" s="40"/>
      <c r="L126" s="40"/>
      <c r="M126" s="40"/>
      <c r="N126" s="40"/>
    </row>
    <row r="127" s="39" customFormat="1" spans="1:14">
      <c r="A127" s="40"/>
      <c r="B127" s="40"/>
      <c r="C127" s="40"/>
      <c r="D127" s="40"/>
      <c r="E127" s="40"/>
      <c r="F127" s="40"/>
      <c r="G127" s="40"/>
      <c r="H127" s="40"/>
      <c r="I127" s="40"/>
      <c r="J127" s="40"/>
      <c r="K127" s="40"/>
      <c r="L127" s="40"/>
      <c r="M127" s="40"/>
      <c r="N127" s="40"/>
    </row>
    <row r="128" s="39" customFormat="1" spans="1:14">
      <c r="A128" s="40"/>
      <c r="B128" s="40"/>
      <c r="C128" s="40"/>
      <c r="D128" s="40"/>
      <c r="E128" s="40"/>
      <c r="F128" s="40"/>
      <c r="G128" s="40"/>
      <c r="H128" s="40"/>
      <c r="I128" s="40"/>
      <c r="J128" s="40"/>
      <c r="K128" s="40"/>
      <c r="L128" s="40"/>
      <c r="M128" s="40"/>
      <c r="N128" s="40"/>
    </row>
    <row r="129" s="39" customFormat="1" spans="1:14">
      <c r="A129" s="40"/>
      <c r="B129" s="40"/>
      <c r="C129" s="40"/>
      <c r="D129" s="40"/>
      <c r="E129" s="40"/>
      <c r="F129" s="40"/>
      <c r="G129" s="40"/>
      <c r="H129" s="40"/>
      <c r="I129" s="40"/>
      <c r="J129" s="40"/>
      <c r="K129" s="40"/>
      <c r="L129" s="40"/>
      <c r="M129" s="40"/>
      <c r="N129" s="40"/>
    </row>
    <row r="130" spans="1:14">
      <c r="A130" s="40"/>
      <c r="B130" s="40"/>
      <c r="C130" s="40"/>
      <c r="D130" s="40"/>
      <c r="E130" s="40"/>
      <c r="F130" s="40"/>
      <c r="G130" s="40"/>
      <c r="H130" s="40"/>
      <c r="I130" s="40"/>
      <c r="J130" s="40"/>
      <c r="K130" s="40"/>
      <c r="L130" s="40"/>
      <c r="M130" s="40"/>
      <c r="N130" s="40"/>
    </row>
    <row r="131" spans="1:14">
      <c r="A131" s="40"/>
      <c r="B131" s="40"/>
      <c r="C131" s="40"/>
      <c r="D131" s="40"/>
      <c r="E131" s="40"/>
      <c r="F131" s="40"/>
      <c r="G131" s="40"/>
      <c r="H131" s="40"/>
      <c r="I131" s="40"/>
      <c r="J131" s="40"/>
      <c r="K131" s="40"/>
      <c r="L131" s="40"/>
      <c r="M131" s="40"/>
      <c r="N131" s="40"/>
    </row>
    <row r="132" spans="1:14">
      <c r="A132" s="40"/>
      <c r="B132" s="40"/>
      <c r="C132" s="40"/>
      <c r="D132" s="40"/>
      <c r="E132" s="40"/>
      <c r="F132" s="40"/>
      <c r="G132" s="40"/>
      <c r="H132" s="40"/>
      <c r="I132" s="40"/>
      <c r="J132" s="40"/>
      <c r="K132" s="40"/>
      <c r="L132" s="40"/>
      <c r="M132" s="40"/>
      <c r="N132" s="40"/>
    </row>
    <row r="133" spans="1:14">
      <c r="A133" s="40"/>
      <c r="B133" s="40"/>
      <c r="C133" s="40"/>
      <c r="D133" s="40"/>
      <c r="E133" s="40"/>
      <c r="F133" s="40"/>
      <c r="G133" s="40"/>
      <c r="H133" s="40"/>
      <c r="I133" s="40"/>
      <c r="J133" s="40"/>
      <c r="K133" s="40"/>
      <c r="L133" s="40"/>
      <c r="M133" s="40"/>
      <c r="N133" s="40"/>
    </row>
    <row r="134" spans="1:14">
      <c r="A134" s="40"/>
      <c r="B134" s="40"/>
      <c r="C134" s="40"/>
      <c r="D134" s="40"/>
      <c r="E134" s="40"/>
      <c r="F134" s="40"/>
      <c r="G134" s="40"/>
      <c r="H134" s="40"/>
      <c r="I134" s="40"/>
      <c r="J134" s="40"/>
      <c r="K134" s="40"/>
      <c r="L134" s="40"/>
      <c r="M134" s="40"/>
      <c r="N134" s="40"/>
    </row>
    <row r="135" spans="1:14">
      <c r="A135" s="40"/>
      <c r="B135" s="40"/>
      <c r="C135" s="40"/>
      <c r="D135" s="40"/>
      <c r="E135" s="40"/>
      <c r="F135" s="40"/>
      <c r="G135" s="40"/>
      <c r="H135" s="40"/>
      <c r="I135" s="40"/>
      <c r="J135" s="40"/>
      <c r="K135" s="40"/>
      <c r="L135" s="40"/>
      <c r="M135" s="40"/>
      <c r="N135" s="40"/>
    </row>
    <row r="136" spans="1:14">
      <c r="A136" s="40"/>
      <c r="B136" s="40"/>
      <c r="C136" s="40"/>
      <c r="D136" s="40"/>
      <c r="E136" s="40"/>
      <c r="F136" s="40"/>
      <c r="G136" s="40"/>
      <c r="H136" s="40"/>
      <c r="I136" s="40"/>
      <c r="J136" s="40"/>
      <c r="K136" s="40"/>
      <c r="L136" s="40"/>
      <c r="M136" s="40"/>
      <c r="N136" s="40"/>
    </row>
    <row r="137" spans="1:14">
      <c r="A137" s="40"/>
      <c r="B137" s="40"/>
      <c r="C137" s="40"/>
      <c r="D137" s="40"/>
      <c r="E137" s="40"/>
      <c r="F137" s="40"/>
      <c r="G137" s="40"/>
      <c r="H137" s="40"/>
      <c r="I137" s="40"/>
      <c r="J137" s="40"/>
      <c r="K137" s="40"/>
      <c r="L137" s="40"/>
      <c r="M137" s="40"/>
      <c r="N137" s="40"/>
    </row>
    <row r="138" spans="1:14">
      <c r="A138" s="40"/>
      <c r="B138" s="40"/>
      <c r="C138" s="40"/>
      <c r="D138" s="40"/>
      <c r="E138" s="40"/>
      <c r="F138" s="40"/>
      <c r="G138" s="40"/>
      <c r="H138" s="40"/>
      <c r="I138" s="40"/>
      <c r="J138" s="40"/>
      <c r="K138" s="40"/>
      <c r="L138" s="40"/>
      <c r="M138" s="40"/>
      <c r="N138" s="40"/>
    </row>
    <row r="139" spans="1:14">
      <c r="A139" s="40"/>
      <c r="B139" s="40"/>
      <c r="C139" s="40"/>
      <c r="D139" s="40"/>
      <c r="E139" s="40"/>
      <c r="F139" s="40"/>
      <c r="G139" s="40"/>
      <c r="H139" s="40"/>
      <c r="I139" s="40"/>
      <c r="J139" s="40"/>
      <c r="K139" s="40"/>
      <c r="L139" s="40"/>
      <c r="M139" s="40"/>
      <c r="N139" s="40"/>
    </row>
    <row r="140" spans="1:14">
      <c r="A140" s="40"/>
      <c r="B140" s="40"/>
      <c r="C140" s="40"/>
      <c r="D140" s="40"/>
      <c r="E140" s="40"/>
      <c r="F140" s="40"/>
      <c r="G140" s="40"/>
      <c r="H140" s="40"/>
      <c r="I140" s="40"/>
      <c r="J140" s="40"/>
      <c r="K140" s="40"/>
      <c r="L140" s="40"/>
      <c r="M140" s="40"/>
      <c r="N140" s="40"/>
    </row>
    <row r="141" spans="1:14">
      <c r="A141" s="40"/>
      <c r="B141" s="40"/>
      <c r="C141" s="40"/>
      <c r="D141" s="40"/>
      <c r="E141" s="40"/>
      <c r="F141" s="40"/>
      <c r="G141" s="40"/>
      <c r="H141" s="40"/>
      <c r="I141" s="40"/>
      <c r="J141" s="40"/>
      <c r="K141" s="40"/>
      <c r="L141" s="40"/>
      <c r="M141" s="40"/>
      <c r="N141" s="40"/>
    </row>
    <row r="142" spans="1:14">
      <c r="A142" s="40"/>
      <c r="B142" s="40"/>
      <c r="C142" s="40"/>
      <c r="D142" s="40"/>
      <c r="E142" s="40"/>
      <c r="F142" s="40"/>
      <c r="G142" s="40"/>
      <c r="H142" s="40"/>
      <c r="I142" s="40"/>
      <c r="J142" s="40"/>
      <c r="K142" s="40"/>
      <c r="L142" s="40"/>
      <c r="M142" s="40"/>
      <c r="N142" s="40"/>
    </row>
    <row r="144" spans="1:14">
      <c r="A144" s="40"/>
      <c r="B144" s="40"/>
      <c r="C144" s="40"/>
      <c r="D144" s="40"/>
      <c r="E144" s="40"/>
      <c r="F144" s="40"/>
      <c r="G144" s="40"/>
      <c r="H144" s="40"/>
      <c r="I144" s="40"/>
      <c r="J144" s="40"/>
      <c r="K144" s="40"/>
      <c r="L144" s="40"/>
      <c r="M144" s="40"/>
      <c r="N144" s="40"/>
    </row>
    <row r="145" spans="1:14">
      <c r="A145" s="40"/>
      <c r="B145" s="40"/>
      <c r="C145" s="40"/>
      <c r="D145" s="40"/>
      <c r="E145" s="40"/>
      <c r="F145" s="40"/>
      <c r="G145" s="40"/>
      <c r="H145" s="40"/>
      <c r="I145" s="40"/>
      <c r="J145" s="40"/>
      <c r="K145" s="40"/>
      <c r="L145" s="40"/>
      <c r="M145" s="40"/>
      <c r="N145" s="40"/>
    </row>
    <row r="146" spans="1:14">
      <c r="A146" s="40"/>
      <c r="B146" s="40"/>
      <c r="C146" s="40"/>
      <c r="D146" s="40"/>
      <c r="E146" s="40"/>
      <c r="F146" s="40"/>
      <c r="G146" s="40"/>
      <c r="H146" s="40"/>
      <c r="I146" s="40"/>
      <c r="J146" s="40"/>
      <c r="K146" s="40"/>
      <c r="L146" s="40"/>
      <c r="M146" s="40"/>
      <c r="N146" s="40"/>
    </row>
    <row r="147" spans="1:14">
      <c r="A147" s="40"/>
      <c r="B147" s="40"/>
      <c r="C147" s="40"/>
      <c r="D147" s="40"/>
      <c r="E147" s="40"/>
      <c r="F147" s="40"/>
      <c r="G147" s="40"/>
      <c r="H147" s="40"/>
      <c r="I147" s="40"/>
      <c r="J147" s="40"/>
      <c r="K147" s="40"/>
      <c r="L147" s="40"/>
      <c r="M147" s="40"/>
      <c r="N147" s="40"/>
    </row>
    <row r="148" spans="1:14">
      <c r="A148" s="40"/>
      <c r="B148" s="40"/>
      <c r="C148" s="40"/>
      <c r="D148" s="40"/>
      <c r="E148" s="40"/>
      <c r="F148" s="40"/>
      <c r="G148" s="40"/>
      <c r="H148" s="40"/>
      <c r="I148" s="40"/>
      <c r="J148" s="40"/>
      <c r="K148" s="40"/>
      <c r="L148" s="40"/>
      <c r="M148" s="40"/>
      <c r="N148" s="40"/>
    </row>
    <row r="149" spans="1:14">
      <c r="A149" s="40"/>
      <c r="B149" s="40"/>
      <c r="C149" s="40"/>
      <c r="D149" s="40"/>
      <c r="E149" s="40"/>
      <c r="F149" s="40"/>
      <c r="G149" s="40"/>
      <c r="H149" s="40"/>
      <c r="I149" s="40"/>
      <c r="J149" s="40"/>
      <c r="K149" s="40"/>
      <c r="L149" s="40"/>
      <c r="M149" s="40"/>
      <c r="N149" s="40"/>
    </row>
    <row r="150" spans="1:14">
      <c r="A150" s="40"/>
      <c r="B150" s="40"/>
      <c r="C150" s="40"/>
      <c r="D150" s="40"/>
      <c r="E150" s="40"/>
      <c r="F150" s="40"/>
      <c r="G150" s="40"/>
      <c r="H150" s="40"/>
      <c r="I150" s="40"/>
      <c r="J150" s="40"/>
      <c r="K150" s="40"/>
      <c r="L150" s="40"/>
      <c r="M150" s="40"/>
      <c r="N150" s="40"/>
    </row>
    <row r="151" spans="1:14">
      <c r="A151" s="40"/>
      <c r="B151" s="40"/>
      <c r="C151" s="40"/>
      <c r="D151" s="40"/>
      <c r="E151" s="40"/>
      <c r="F151" s="40"/>
      <c r="G151" s="40"/>
      <c r="H151" s="40"/>
      <c r="I151" s="40"/>
      <c r="J151" s="40"/>
      <c r="K151" s="40"/>
      <c r="L151" s="40"/>
      <c r="M151" s="40"/>
      <c r="N151" s="40"/>
    </row>
    <row r="152" spans="1:14">
      <c r="A152" s="40"/>
      <c r="B152" s="40"/>
      <c r="C152" s="40"/>
      <c r="D152" s="40"/>
      <c r="E152" s="40"/>
      <c r="F152" s="40"/>
      <c r="G152" s="40"/>
      <c r="H152" s="40"/>
      <c r="I152" s="40"/>
      <c r="J152" s="40"/>
      <c r="K152" s="40"/>
      <c r="L152" s="40"/>
      <c r="M152" s="40"/>
      <c r="N152" s="40"/>
    </row>
    <row r="153" spans="1:14">
      <c r="A153" s="40"/>
      <c r="B153" s="40"/>
      <c r="C153" s="40"/>
      <c r="D153" s="40"/>
      <c r="E153" s="40"/>
      <c r="F153" s="40"/>
      <c r="G153" s="40"/>
      <c r="H153" s="40"/>
      <c r="I153" s="40"/>
      <c r="J153" s="40"/>
      <c r="K153" s="40"/>
      <c r="L153" s="40"/>
      <c r="M153" s="40"/>
      <c r="N153" s="40"/>
    </row>
    <row r="154" spans="1:14">
      <c r="A154" s="40"/>
      <c r="B154" s="40"/>
      <c r="C154" s="40"/>
      <c r="D154" s="40"/>
      <c r="E154" s="40"/>
      <c r="F154" s="40"/>
      <c r="G154" s="40"/>
      <c r="H154" s="40"/>
      <c r="I154" s="40"/>
      <c r="J154" s="40"/>
      <c r="K154" s="40"/>
      <c r="L154" s="40"/>
      <c r="M154" s="40"/>
      <c r="N154" s="40"/>
    </row>
    <row r="155" spans="1:14">
      <c r="A155" s="40"/>
      <c r="B155" s="40"/>
      <c r="C155" s="40"/>
      <c r="D155" s="40"/>
      <c r="E155" s="40"/>
      <c r="F155" s="40"/>
      <c r="G155" s="40"/>
      <c r="H155" s="40"/>
      <c r="I155" s="40"/>
      <c r="J155" s="40"/>
      <c r="K155" s="40"/>
      <c r="L155" s="40"/>
      <c r="M155" s="40"/>
      <c r="N155" s="40"/>
    </row>
    <row r="156" spans="1:14">
      <c r="A156" s="40"/>
      <c r="B156" s="40"/>
      <c r="C156" s="40"/>
      <c r="D156" s="40"/>
      <c r="E156" s="40"/>
      <c r="F156" s="40"/>
      <c r="G156" s="40"/>
      <c r="H156" s="40"/>
      <c r="I156" s="40"/>
      <c r="J156" s="40"/>
      <c r="K156" s="40"/>
      <c r="L156" s="40"/>
      <c r="M156" s="40"/>
      <c r="N156" s="40"/>
    </row>
  </sheetData>
  <mergeCells count="45">
    <mergeCell ref="J3:J14"/>
    <mergeCell ref="J15:J28"/>
    <mergeCell ref="J29:J41"/>
    <mergeCell ref="J42:J56"/>
    <mergeCell ref="J57:J71"/>
    <mergeCell ref="J72:J86"/>
    <mergeCell ref="J87:J101"/>
    <mergeCell ref="J102:J116"/>
    <mergeCell ref="J117:J129"/>
    <mergeCell ref="J130:J142"/>
    <mergeCell ref="J144:J156"/>
    <mergeCell ref="E1:I2"/>
    <mergeCell ref="A3:D14"/>
    <mergeCell ref="E3:I14"/>
    <mergeCell ref="K3:N14"/>
    <mergeCell ref="A15:D28"/>
    <mergeCell ref="E15:I28"/>
    <mergeCell ref="K15:N28"/>
    <mergeCell ref="A29:D41"/>
    <mergeCell ref="E29:I41"/>
    <mergeCell ref="K29:N41"/>
    <mergeCell ref="A42:D56"/>
    <mergeCell ref="E42:I56"/>
    <mergeCell ref="K42:N56"/>
    <mergeCell ref="A57:D71"/>
    <mergeCell ref="E57:I71"/>
    <mergeCell ref="K57:N71"/>
    <mergeCell ref="A72:D86"/>
    <mergeCell ref="E72:I86"/>
    <mergeCell ref="K72:N86"/>
    <mergeCell ref="A87:D101"/>
    <mergeCell ref="E87:I101"/>
    <mergeCell ref="K87:N101"/>
    <mergeCell ref="A102:D116"/>
    <mergeCell ref="E102:I116"/>
    <mergeCell ref="K102:N116"/>
    <mergeCell ref="A117:D129"/>
    <mergeCell ref="E117:I129"/>
    <mergeCell ref="K117:N129"/>
    <mergeCell ref="A130:D142"/>
    <mergeCell ref="E130:I142"/>
    <mergeCell ref="K130:N142"/>
    <mergeCell ref="A144:D156"/>
    <mergeCell ref="E144:I156"/>
    <mergeCell ref="K144:N156"/>
  </mergeCells>
  <pageMargins left="0.75" right="0.75" top="1" bottom="1" header="0.5" footer="0.5"/>
  <headerFooter/>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8"/>
  <sheetViews>
    <sheetView workbookViewId="0">
      <selection activeCell="U27" sqref="U27"/>
    </sheetView>
  </sheetViews>
  <sheetFormatPr defaultColWidth="9" defaultRowHeight="13.5" outlineLevelRow="7" outlineLevelCol="4"/>
  <cols>
    <col min="5" max="5" width="12.625"/>
  </cols>
  <sheetData>
    <row r="1" spans="2:5">
      <c r="B1" s="36" t="s">
        <v>3574</v>
      </c>
      <c r="C1" t="s">
        <v>3575</v>
      </c>
      <c r="D1" t="s">
        <v>281</v>
      </c>
      <c r="E1" t="s">
        <v>3576</v>
      </c>
    </row>
    <row r="2" spans="1:5">
      <c r="A2" t="s">
        <v>3577</v>
      </c>
      <c r="B2" s="37" t="s">
        <v>3578</v>
      </c>
      <c r="C2" s="38" t="s">
        <v>172</v>
      </c>
      <c r="D2">
        <v>5234</v>
      </c>
      <c r="E2">
        <v>697643</v>
      </c>
    </row>
    <row r="3" spans="2:5">
      <c r="B3" s="37" t="s">
        <v>3579</v>
      </c>
      <c r="C3" s="38" t="s">
        <v>174</v>
      </c>
      <c r="D3">
        <v>436</v>
      </c>
      <c r="E3">
        <v>39071</v>
      </c>
    </row>
    <row r="4" spans="2:5">
      <c r="B4" s="37" t="s">
        <v>3580</v>
      </c>
      <c r="C4" s="38" t="s">
        <v>671</v>
      </c>
      <c r="D4">
        <v>276</v>
      </c>
      <c r="E4">
        <v>37014</v>
      </c>
    </row>
    <row r="5" spans="2:5">
      <c r="B5" t="s">
        <v>3581</v>
      </c>
      <c r="C5" s="38" t="s">
        <v>173</v>
      </c>
      <c r="D5">
        <v>394</v>
      </c>
      <c r="E5">
        <v>46942</v>
      </c>
    </row>
    <row r="6" spans="2:5">
      <c r="B6" s="37" t="s">
        <v>3582</v>
      </c>
      <c r="C6" t="s">
        <v>3583</v>
      </c>
      <c r="D6">
        <v>212</v>
      </c>
      <c r="E6">
        <v>23315.76</v>
      </c>
    </row>
    <row r="7" spans="2:5">
      <c r="B7" s="37" t="s">
        <v>3584</v>
      </c>
      <c r="C7" t="s">
        <v>708</v>
      </c>
      <c r="D7">
        <v>351</v>
      </c>
      <c r="E7">
        <v>43944</v>
      </c>
    </row>
    <row r="8" spans="4:5">
      <c r="D8">
        <f>SUM(D2:D7)</f>
        <v>6903</v>
      </c>
      <c r="E8">
        <f>SUM(E2:E7)</f>
        <v>887929.76</v>
      </c>
    </row>
  </sheetData>
  <hyperlinks>
    <hyperlink ref="B2" r:id="rId1" display="https://www.amazon.com/s?me=A31757WX0C1IRJ&amp;marketplaceID=ATVPDKIKX0DER"/>
    <hyperlink ref="B3" r:id="rId2" display="https://www.amazon.com/s?me=A2J846SAQV57PE&amp;marketplaceID=ATVPDKIKX0DER"/>
    <hyperlink ref="B4" r:id="rId3" display="https://www.amazon.com/s?me=A17N8TYS0YK93Z&amp;marketplaceID=ATVPDKIKX0DER"/>
    <hyperlink ref="B6" r:id="rId4" display="https://www.amazon.com/s?me=A3MR94YBKISLVY&amp;marketplaceID=ATVPDKIKX0DER"/>
    <hyperlink ref="B7" r:id="rId5" display="https://www.amazon.com/s?me=A15GK78I7KGYLY&amp;marketplaceID=ATVPDKIKX0DER"/>
  </hyperlinks>
  <pageMargins left="0.75" right="0.75" top="1" bottom="1" header="0.5" footer="0.5"/>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E20"/>
  <sheetViews>
    <sheetView zoomScale="70" zoomScaleNormal="70" workbookViewId="0">
      <selection activeCell="AH1" sqref="AH$1:AH$1048576"/>
    </sheetView>
  </sheetViews>
  <sheetFormatPr defaultColWidth="16.875" defaultRowHeight="85" customHeight="1"/>
  <cols>
    <col min="1" max="3" width="16.875" style="2" customWidth="1"/>
    <col min="4" max="4" width="11" style="2" customWidth="1"/>
    <col min="5" max="7" width="16.875" style="2" customWidth="1"/>
    <col min="8" max="10" width="16.875" style="2" hidden="1" customWidth="1"/>
    <col min="11" max="12" width="16.875" style="3" hidden="1" customWidth="1"/>
    <col min="13" max="13" width="16.875" style="4" hidden="1" customWidth="1"/>
    <col min="14" max="14" width="16.875" style="2" hidden="1" customWidth="1"/>
    <col min="15" max="15" width="16.875" style="3" customWidth="1"/>
    <col min="16" max="16" width="16.875" style="5" customWidth="1"/>
    <col min="17" max="17" width="16.875" style="4" customWidth="1"/>
    <col min="18" max="18" width="16.875" style="3" customWidth="1"/>
    <col min="19" max="19" width="16.875" style="4" customWidth="1"/>
    <col min="20" max="20" width="16.875" style="2" customWidth="1"/>
    <col min="21" max="22" width="16.875" style="3" customWidth="1"/>
    <col min="23" max="25" width="16.875" style="6" customWidth="1"/>
    <col min="26" max="28" width="16.875" style="3" customWidth="1"/>
    <col min="29" max="29" width="16.875" style="7" customWidth="1"/>
    <col min="30" max="30" width="16.875" style="8" customWidth="1"/>
    <col min="31" max="31" width="16.875" style="6" customWidth="1"/>
    <col min="32" max="33" width="16.875" style="4" customWidth="1"/>
    <col min="34" max="34" width="16.875" style="33" customWidth="1"/>
    <col min="35" max="35" width="16.875" style="3" customWidth="1"/>
    <col min="36" max="36" width="16.875" style="2" customWidth="1"/>
    <col min="37" max="38" width="16.875" style="3" customWidth="1"/>
    <col min="39" max="57" width="16.875" style="2" customWidth="1"/>
    <col min="58" max="16381" width="16.875" style="1" customWidth="1"/>
  </cols>
  <sheetData>
    <row r="1" s="1" customFormat="1" ht="31" customHeight="1" spans="1:57">
      <c r="A1" s="10" t="s">
        <v>250</v>
      </c>
      <c r="B1" s="10" t="s">
        <v>1192</v>
      </c>
      <c r="C1" s="10" t="s">
        <v>3585</v>
      </c>
      <c r="D1" s="10" t="s">
        <v>171</v>
      </c>
      <c r="E1" s="10" t="s">
        <v>1196</v>
      </c>
      <c r="F1" s="10" t="s">
        <v>271</v>
      </c>
      <c r="G1" s="10" t="s">
        <v>273</v>
      </c>
      <c r="H1" s="10" t="s">
        <v>3586</v>
      </c>
      <c r="I1" s="10" t="s">
        <v>274</v>
      </c>
      <c r="J1" s="10" t="s">
        <v>275</v>
      </c>
      <c r="K1" s="13" t="s">
        <v>276</v>
      </c>
      <c r="L1" s="13" t="s">
        <v>277</v>
      </c>
      <c r="M1" s="14" t="s">
        <v>278</v>
      </c>
      <c r="N1" s="10" t="s">
        <v>279</v>
      </c>
      <c r="O1" s="13" t="s">
        <v>280</v>
      </c>
      <c r="P1" s="17" t="s">
        <v>281</v>
      </c>
      <c r="Q1" s="14" t="s">
        <v>282</v>
      </c>
      <c r="R1" s="13" t="s">
        <v>283</v>
      </c>
      <c r="S1" s="14" t="s">
        <v>284</v>
      </c>
      <c r="T1" s="10" t="s">
        <v>285</v>
      </c>
      <c r="U1" s="13" t="s">
        <v>286</v>
      </c>
      <c r="V1" s="13" t="s">
        <v>287</v>
      </c>
      <c r="W1" s="22" t="s">
        <v>288</v>
      </c>
      <c r="X1" s="22" t="s">
        <v>289</v>
      </c>
      <c r="Y1" s="10" t="s">
        <v>290</v>
      </c>
      <c r="Z1" s="13" t="s">
        <v>291</v>
      </c>
      <c r="AA1" s="13" t="s">
        <v>292</v>
      </c>
      <c r="AB1" s="13" t="s">
        <v>293</v>
      </c>
      <c r="AC1" s="23" t="s">
        <v>294</v>
      </c>
      <c r="AD1" s="27" t="s">
        <v>295</v>
      </c>
      <c r="AE1" s="22" t="s">
        <v>296</v>
      </c>
      <c r="AF1" s="14" t="s">
        <v>297</v>
      </c>
      <c r="AG1" s="10" t="s">
        <v>298</v>
      </c>
      <c r="AH1" s="34" t="s">
        <v>184</v>
      </c>
      <c r="AI1" s="13" t="s">
        <v>299</v>
      </c>
      <c r="AJ1" s="10" t="s">
        <v>300</v>
      </c>
      <c r="AK1" s="13" t="s">
        <v>301</v>
      </c>
      <c r="AL1" s="13" t="s">
        <v>302</v>
      </c>
      <c r="AM1" s="10" t="s">
        <v>303</v>
      </c>
      <c r="AN1" s="10" t="s">
        <v>304</v>
      </c>
      <c r="AO1" s="10" t="s">
        <v>305</v>
      </c>
      <c r="AP1" s="10" t="s">
        <v>306</v>
      </c>
      <c r="AQ1" s="10" t="s">
        <v>307</v>
      </c>
      <c r="AR1" s="10" t="s">
        <v>308</v>
      </c>
      <c r="AS1" s="10" t="s">
        <v>309</v>
      </c>
      <c r="AT1" s="10" t="s">
        <v>310</v>
      </c>
      <c r="AU1" s="10" t="s">
        <v>311</v>
      </c>
      <c r="AV1" s="10" t="s">
        <v>312</v>
      </c>
      <c r="AW1" s="10" t="s">
        <v>313</v>
      </c>
      <c r="AX1" s="10" t="s">
        <v>314</v>
      </c>
      <c r="AY1" s="10" t="s">
        <v>315</v>
      </c>
      <c r="AZ1" s="10" t="s">
        <v>316</v>
      </c>
      <c r="BA1" s="10" t="s">
        <v>317</v>
      </c>
      <c r="BB1" s="10" t="s">
        <v>318</v>
      </c>
      <c r="BC1" s="10" t="s">
        <v>318</v>
      </c>
      <c r="BD1" s="10" t="s">
        <v>319</v>
      </c>
      <c r="BE1" s="10" t="s">
        <v>319</v>
      </c>
    </row>
    <row r="2" s="1" customFormat="1" customHeight="1" spans="1:57">
      <c r="A2" s="11" t="s">
        <v>320</v>
      </c>
      <c r="B2" s="12" t="s">
        <v>3587</v>
      </c>
      <c r="C2" s="12" t="s">
        <v>3588</v>
      </c>
      <c r="D2" s="12" t="s">
        <v>172</v>
      </c>
      <c r="E2" s="12" t="s">
        <v>3589</v>
      </c>
      <c r="F2" s="12" t="s">
        <v>438</v>
      </c>
      <c r="G2" s="12" t="s">
        <v>440</v>
      </c>
      <c r="H2" s="12" t="s">
        <v>3587</v>
      </c>
      <c r="I2" s="12" t="s">
        <v>327</v>
      </c>
      <c r="J2" s="12" t="s">
        <v>11</v>
      </c>
      <c r="K2" s="15">
        <v>9297</v>
      </c>
      <c r="L2" s="15">
        <v>7101</v>
      </c>
      <c r="M2" s="16">
        <v>0.4364</v>
      </c>
      <c r="N2" s="18" t="s">
        <v>328</v>
      </c>
      <c r="O2" s="19" t="s">
        <v>348</v>
      </c>
      <c r="P2" s="20">
        <v>783</v>
      </c>
      <c r="Q2" s="16">
        <v>-0.1106</v>
      </c>
      <c r="R2" s="15">
        <v>93944.34</v>
      </c>
      <c r="S2" s="16">
        <v>-0.1106</v>
      </c>
      <c r="T2" s="21" t="s">
        <v>3590</v>
      </c>
      <c r="U2" s="15">
        <v>83986</v>
      </c>
      <c r="V2" s="24">
        <v>1</v>
      </c>
      <c r="W2" s="25">
        <v>119.98</v>
      </c>
      <c r="X2" s="6"/>
      <c r="Y2" s="2"/>
      <c r="Z2" s="3"/>
      <c r="AA2" s="24">
        <v>56</v>
      </c>
      <c r="AB2" s="15">
        <v>15</v>
      </c>
      <c r="AC2" s="26">
        <v>4.7</v>
      </c>
      <c r="AD2" s="29">
        <v>0.0192</v>
      </c>
      <c r="AE2" s="25">
        <v>17.03</v>
      </c>
      <c r="AF2" s="16">
        <v>0.7081</v>
      </c>
      <c r="AG2" s="4"/>
      <c r="AH2" s="35" t="s">
        <v>442</v>
      </c>
      <c r="AI2" s="24">
        <v>94</v>
      </c>
      <c r="AJ2" s="11" t="s">
        <v>351</v>
      </c>
      <c r="AK2" s="24">
        <v>9.6</v>
      </c>
      <c r="AL2" s="24">
        <v>1</v>
      </c>
      <c r="AM2" s="12" t="s">
        <v>394</v>
      </c>
      <c r="AN2" s="11" t="s">
        <v>351</v>
      </c>
      <c r="AO2" s="11" t="s">
        <v>335</v>
      </c>
      <c r="AP2" s="12" t="s">
        <v>395</v>
      </c>
      <c r="AQ2" s="11" t="s">
        <v>396</v>
      </c>
      <c r="AR2" s="11" t="s">
        <v>320</v>
      </c>
      <c r="AS2" s="11" t="s">
        <v>338</v>
      </c>
      <c r="AT2" s="11" t="s">
        <v>338</v>
      </c>
      <c r="AU2" s="11" t="s">
        <v>338</v>
      </c>
      <c r="AV2" s="11" t="s">
        <v>320</v>
      </c>
      <c r="AW2" s="11" t="s">
        <v>320</v>
      </c>
      <c r="AX2" s="11" t="s">
        <v>338</v>
      </c>
      <c r="AY2" s="11" t="s">
        <v>320</v>
      </c>
      <c r="AZ2" s="12" t="s">
        <v>320</v>
      </c>
      <c r="BA2" s="21" t="s">
        <v>397</v>
      </c>
      <c r="BB2" s="21" t="s">
        <v>443</v>
      </c>
      <c r="BC2" s="21" t="s">
        <v>444</v>
      </c>
      <c r="BD2" s="21" t="s">
        <v>445</v>
      </c>
      <c r="BE2" s="11" t="s">
        <v>446</v>
      </c>
    </row>
    <row r="3" s="1" customFormat="1" customHeight="1" spans="1:57">
      <c r="A3" s="11" t="s">
        <v>320</v>
      </c>
      <c r="B3" s="12" t="s">
        <v>2734</v>
      </c>
      <c r="C3" s="12" t="s">
        <v>3591</v>
      </c>
      <c r="D3" s="12" t="s">
        <v>172</v>
      </c>
      <c r="E3" s="12" t="s">
        <v>3592</v>
      </c>
      <c r="F3" s="12" t="s">
        <v>388</v>
      </c>
      <c r="G3" s="12" t="s">
        <v>166</v>
      </c>
      <c r="H3" s="12" t="s">
        <v>2734</v>
      </c>
      <c r="I3" s="12" t="s">
        <v>327</v>
      </c>
      <c r="J3" s="12" t="s">
        <v>11</v>
      </c>
      <c r="K3" s="15">
        <v>14303</v>
      </c>
      <c r="L3" s="15">
        <v>202</v>
      </c>
      <c r="M3" s="16">
        <v>0.0153</v>
      </c>
      <c r="N3" s="18" t="s">
        <v>328</v>
      </c>
      <c r="O3" s="19" t="s">
        <v>3593</v>
      </c>
      <c r="P3" s="20">
        <v>812</v>
      </c>
      <c r="Q3" s="16">
        <v>0.4397</v>
      </c>
      <c r="R3" s="15">
        <v>97423.766</v>
      </c>
      <c r="S3" s="16">
        <v>0.4397</v>
      </c>
      <c r="T3" s="21" t="s">
        <v>3590</v>
      </c>
      <c r="U3" s="15">
        <v>83986</v>
      </c>
      <c r="V3" s="24">
        <v>1</v>
      </c>
      <c r="W3" s="25">
        <v>119.98</v>
      </c>
      <c r="X3" s="6"/>
      <c r="Y3" s="2"/>
      <c r="Z3" s="3"/>
      <c r="AA3" s="24">
        <v>85</v>
      </c>
      <c r="AB3" s="15">
        <v>27</v>
      </c>
      <c r="AC3" s="26">
        <v>4.6</v>
      </c>
      <c r="AD3" s="29">
        <v>0.0333</v>
      </c>
      <c r="AE3" s="25">
        <v>17.41</v>
      </c>
      <c r="AF3" s="16">
        <v>0.7049</v>
      </c>
      <c r="AG3" s="4"/>
      <c r="AH3" s="35" t="s">
        <v>393</v>
      </c>
      <c r="AI3" s="24">
        <v>197</v>
      </c>
      <c r="AJ3" s="11" t="s">
        <v>351</v>
      </c>
      <c r="AK3" s="24">
        <v>9.6</v>
      </c>
      <c r="AL3" s="24">
        <v>1</v>
      </c>
      <c r="AM3" s="12" t="s">
        <v>394</v>
      </c>
      <c r="AN3" s="11" t="s">
        <v>351</v>
      </c>
      <c r="AO3" s="11" t="s">
        <v>335</v>
      </c>
      <c r="AP3" s="12" t="s">
        <v>395</v>
      </c>
      <c r="AQ3" s="11" t="s">
        <v>396</v>
      </c>
      <c r="AR3" s="11" t="s">
        <v>320</v>
      </c>
      <c r="AS3" s="11" t="s">
        <v>338</v>
      </c>
      <c r="AT3" s="11" t="s">
        <v>338</v>
      </c>
      <c r="AU3" s="11" t="s">
        <v>338</v>
      </c>
      <c r="AV3" s="11" t="s">
        <v>320</v>
      </c>
      <c r="AW3" s="11" t="s">
        <v>320</v>
      </c>
      <c r="AX3" s="11" t="s">
        <v>338</v>
      </c>
      <c r="AY3" s="11" t="s">
        <v>320</v>
      </c>
      <c r="AZ3" s="12" t="s">
        <v>320</v>
      </c>
      <c r="BA3" s="21" t="s">
        <v>397</v>
      </c>
      <c r="BB3" s="21" t="s">
        <v>398</v>
      </c>
      <c r="BC3" s="21" t="s">
        <v>399</v>
      </c>
      <c r="BD3" s="21" t="s">
        <v>400</v>
      </c>
      <c r="BE3" s="11" t="s">
        <v>401</v>
      </c>
    </row>
    <row r="4" s="1" customFormat="1" customHeight="1" spans="1:57">
      <c r="A4" s="11" t="s">
        <v>320</v>
      </c>
      <c r="B4" s="12" t="s">
        <v>1609</v>
      </c>
      <c r="C4" s="12" t="s">
        <v>3591</v>
      </c>
      <c r="D4" s="12" t="s">
        <v>172</v>
      </c>
      <c r="E4" s="12" t="s">
        <v>3594</v>
      </c>
      <c r="F4" s="12" t="s">
        <v>429</v>
      </c>
      <c r="G4" s="12" t="s">
        <v>431</v>
      </c>
      <c r="H4" s="12" t="s">
        <v>1609</v>
      </c>
      <c r="I4" s="12" t="s">
        <v>327</v>
      </c>
      <c r="J4" s="12" t="s">
        <v>11</v>
      </c>
      <c r="K4" s="15">
        <v>22559</v>
      </c>
      <c r="L4" s="15">
        <v>5070</v>
      </c>
      <c r="M4" s="16">
        <v>0.2527</v>
      </c>
      <c r="N4" s="18" t="s">
        <v>328</v>
      </c>
      <c r="O4" s="19" t="s">
        <v>3595</v>
      </c>
      <c r="P4" s="20">
        <v>674</v>
      </c>
      <c r="Q4" s="16">
        <v>-0.2342</v>
      </c>
      <c r="R4" s="15">
        <v>101086.516</v>
      </c>
      <c r="S4" s="16">
        <v>-0.2342</v>
      </c>
      <c r="T4" s="21" t="s">
        <v>409</v>
      </c>
      <c r="U4" s="15">
        <v>89988</v>
      </c>
      <c r="V4" s="24">
        <v>1</v>
      </c>
      <c r="W4" s="25">
        <v>149.98</v>
      </c>
      <c r="X4" s="6"/>
      <c r="Y4" s="2"/>
      <c r="Z4" s="15">
        <v>21</v>
      </c>
      <c r="AA4" s="24">
        <v>364</v>
      </c>
      <c r="AB4" s="15">
        <v>20</v>
      </c>
      <c r="AC4" s="26">
        <v>4.4</v>
      </c>
      <c r="AD4" s="29">
        <v>0.0297</v>
      </c>
      <c r="AE4" s="25">
        <v>22.35</v>
      </c>
      <c r="AF4" s="16">
        <v>0.701</v>
      </c>
      <c r="AG4" s="4"/>
      <c r="AH4" s="35" t="s">
        <v>433</v>
      </c>
      <c r="AI4" s="24">
        <v>406</v>
      </c>
      <c r="AJ4" s="11" t="s">
        <v>351</v>
      </c>
      <c r="AK4" s="24">
        <v>9.6</v>
      </c>
      <c r="AL4" s="24">
        <v>2</v>
      </c>
      <c r="AM4" s="12" t="s">
        <v>394</v>
      </c>
      <c r="AN4" s="11" t="s">
        <v>351</v>
      </c>
      <c r="AO4" s="11" t="s">
        <v>335</v>
      </c>
      <c r="AP4" s="12" t="s">
        <v>395</v>
      </c>
      <c r="AQ4" s="11" t="s">
        <v>396</v>
      </c>
      <c r="AR4" s="11" t="s">
        <v>320</v>
      </c>
      <c r="AS4" s="11" t="s">
        <v>338</v>
      </c>
      <c r="AT4" s="11" t="s">
        <v>320</v>
      </c>
      <c r="AU4" s="11" t="s">
        <v>338</v>
      </c>
      <c r="AV4" s="11" t="s">
        <v>338</v>
      </c>
      <c r="AW4" s="11" t="s">
        <v>320</v>
      </c>
      <c r="AX4" s="11" t="s">
        <v>338</v>
      </c>
      <c r="AY4" s="11" t="s">
        <v>320</v>
      </c>
      <c r="AZ4" s="12" t="s">
        <v>320</v>
      </c>
      <c r="BA4" s="21" t="s">
        <v>397</v>
      </c>
      <c r="BB4" s="21" t="s">
        <v>434</v>
      </c>
      <c r="BC4" s="21" t="s">
        <v>435</v>
      </c>
      <c r="BD4" s="21" t="s">
        <v>436</v>
      </c>
      <c r="BE4" s="11" t="s">
        <v>437</v>
      </c>
    </row>
    <row r="5" s="1" customFormat="1" customHeight="1" spans="1:57">
      <c r="A5" s="11" t="s">
        <v>320</v>
      </c>
      <c r="B5" s="12" t="s">
        <v>2884</v>
      </c>
      <c r="C5" s="12" t="s">
        <v>3596</v>
      </c>
      <c r="D5" s="12" t="s">
        <v>172</v>
      </c>
      <c r="E5" s="12" t="s">
        <v>3597</v>
      </c>
      <c r="F5" s="12" t="s">
        <v>420</v>
      </c>
      <c r="G5" s="12" t="s">
        <v>422</v>
      </c>
      <c r="H5" s="12" t="s">
        <v>2884</v>
      </c>
      <c r="I5" s="12" t="s">
        <v>327</v>
      </c>
      <c r="J5" s="12" t="s">
        <v>11</v>
      </c>
      <c r="K5" s="15">
        <v>26052</v>
      </c>
      <c r="L5" s="15">
        <v>-1065</v>
      </c>
      <c r="M5" s="16">
        <v>-0.0397</v>
      </c>
      <c r="N5" s="18" t="s">
        <v>328</v>
      </c>
      <c r="O5" s="19" t="s">
        <v>3598</v>
      </c>
      <c r="P5" s="20">
        <v>634</v>
      </c>
      <c r="Q5" s="16">
        <v>0.1794</v>
      </c>
      <c r="R5" s="15">
        <v>95087.32</v>
      </c>
      <c r="S5" s="16">
        <v>0.1794</v>
      </c>
      <c r="T5" s="21" t="s">
        <v>3599</v>
      </c>
      <c r="U5" s="15">
        <v>74990</v>
      </c>
      <c r="V5" s="24">
        <v>1</v>
      </c>
      <c r="W5" s="25">
        <v>149.98</v>
      </c>
      <c r="X5" s="6"/>
      <c r="Y5" s="2"/>
      <c r="Z5" s="3"/>
      <c r="AA5" s="24">
        <v>113</v>
      </c>
      <c r="AB5" s="15">
        <v>28</v>
      </c>
      <c r="AC5" s="26">
        <v>4.5</v>
      </c>
      <c r="AD5" s="29">
        <v>0.0442</v>
      </c>
      <c r="AE5" s="25">
        <v>20.83</v>
      </c>
      <c r="AF5" s="16">
        <v>0.7111</v>
      </c>
      <c r="AG5" s="4"/>
      <c r="AH5" s="35" t="s">
        <v>424</v>
      </c>
      <c r="AI5" s="24">
        <v>184</v>
      </c>
      <c r="AJ5" s="11" t="s">
        <v>351</v>
      </c>
      <c r="AK5" s="24">
        <v>9.6</v>
      </c>
      <c r="AL5" s="24">
        <v>1</v>
      </c>
      <c r="AM5" s="12" t="s">
        <v>394</v>
      </c>
      <c r="AN5" s="11" t="s">
        <v>351</v>
      </c>
      <c r="AO5" s="11" t="s">
        <v>335</v>
      </c>
      <c r="AP5" s="12" t="s">
        <v>395</v>
      </c>
      <c r="AQ5" s="11" t="s">
        <v>396</v>
      </c>
      <c r="AR5" s="11" t="s">
        <v>320</v>
      </c>
      <c r="AS5" s="11" t="s">
        <v>338</v>
      </c>
      <c r="AT5" s="11" t="s">
        <v>338</v>
      </c>
      <c r="AU5" s="11" t="s">
        <v>338</v>
      </c>
      <c r="AV5" s="11" t="s">
        <v>320</v>
      </c>
      <c r="AW5" s="11" t="s">
        <v>320</v>
      </c>
      <c r="AX5" s="11" t="s">
        <v>338</v>
      </c>
      <c r="AY5" s="11" t="s">
        <v>320</v>
      </c>
      <c r="AZ5" s="12" t="s">
        <v>320</v>
      </c>
      <c r="BA5" s="21" t="s">
        <v>397</v>
      </c>
      <c r="BB5" s="21" t="s">
        <v>425</v>
      </c>
      <c r="BC5" s="21" t="s">
        <v>426</v>
      </c>
      <c r="BD5" s="21" t="s">
        <v>427</v>
      </c>
      <c r="BE5" s="11" t="s">
        <v>428</v>
      </c>
    </row>
    <row r="6" s="1" customFormat="1" customHeight="1" spans="1:57">
      <c r="A6" s="11" t="s">
        <v>320</v>
      </c>
      <c r="B6" s="12" t="s">
        <v>2535</v>
      </c>
      <c r="C6" s="12" t="s">
        <v>3591</v>
      </c>
      <c r="D6" s="12" t="s">
        <v>172</v>
      </c>
      <c r="E6" s="12" t="s">
        <v>3600</v>
      </c>
      <c r="F6" s="12" t="s">
        <v>456</v>
      </c>
      <c r="G6" s="12" t="s">
        <v>458</v>
      </c>
      <c r="H6" s="12" t="s">
        <v>2535</v>
      </c>
      <c r="I6" s="12" t="s">
        <v>327</v>
      </c>
      <c r="J6" s="12" t="s">
        <v>11</v>
      </c>
      <c r="K6" s="15">
        <v>33496</v>
      </c>
      <c r="L6" s="15">
        <v>-4566</v>
      </c>
      <c r="M6" s="16">
        <v>-0.18</v>
      </c>
      <c r="N6" s="18" t="s">
        <v>328</v>
      </c>
      <c r="O6" s="19" t="s">
        <v>3601</v>
      </c>
      <c r="P6" s="20">
        <v>448</v>
      </c>
      <c r="Q6" s="16">
        <v>0.172</v>
      </c>
      <c r="R6" s="15">
        <v>85111.04</v>
      </c>
      <c r="S6" s="16">
        <v>0.172</v>
      </c>
      <c r="T6" s="21" t="s">
        <v>460</v>
      </c>
      <c r="U6" s="15">
        <v>75992</v>
      </c>
      <c r="V6" s="24">
        <v>1</v>
      </c>
      <c r="W6" s="25">
        <v>189.98</v>
      </c>
      <c r="X6" s="6"/>
      <c r="Y6" s="2"/>
      <c r="Z6" s="15">
        <v>3</v>
      </c>
      <c r="AA6" s="24">
        <v>95</v>
      </c>
      <c r="AB6" s="15">
        <v>29</v>
      </c>
      <c r="AC6" s="26">
        <v>4.2</v>
      </c>
      <c r="AD6" s="29">
        <v>0.0647</v>
      </c>
      <c r="AE6" s="25">
        <v>25.01</v>
      </c>
      <c r="AF6" s="16">
        <v>0.7184</v>
      </c>
      <c r="AG6" s="4"/>
      <c r="AH6" s="35" t="s">
        <v>461</v>
      </c>
      <c r="AI6" s="24">
        <v>188</v>
      </c>
      <c r="AJ6" s="11" t="s">
        <v>351</v>
      </c>
      <c r="AK6" s="24">
        <v>9.6</v>
      </c>
      <c r="AL6" s="24">
        <v>2</v>
      </c>
      <c r="AM6" s="12" t="s">
        <v>394</v>
      </c>
      <c r="AN6" s="11" t="s">
        <v>351</v>
      </c>
      <c r="AO6" s="11" t="s">
        <v>335</v>
      </c>
      <c r="AP6" s="12" t="s">
        <v>395</v>
      </c>
      <c r="AQ6" s="11" t="s">
        <v>396</v>
      </c>
      <c r="AR6" s="11" t="s">
        <v>320</v>
      </c>
      <c r="AS6" s="11" t="s">
        <v>338</v>
      </c>
      <c r="AT6" s="11" t="s">
        <v>338</v>
      </c>
      <c r="AU6" s="11" t="s">
        <v>338</v>
      </c>
      <c r="AV6" s="11" t="s">
        <v>320</v>
      </c>
      <c r="AW6" s="11" t="s">
        <v>320</v>
      </c>
      <c r="AX6" s="11" t="s">
        <v>338</v>
      </c>
      <c r="AY6" s="11" t="s">
        <v>320</v>
      </c>
      <c r="AZ6" s="12" t="s">
        <v>320</v>
      </c>
      <c r="BA6" s="21" t="s">
        <v>397</v>
      </c>
      <c r="BB6" s="21" t="s">
        <v>462</v>
      </c>
      <c r="BC6" s="21" t="s">
        <v>463</v>
      </c>
      <c r="BD6" s="21" t="s">
        <v>464</v>
      </c>
      <c r="BE6" s="11" t="s">
        <v>465</v>
      </c>
    </row>
    <row r="7" s="1" customFormat="1" customHeight="1" spans="1:57">
      <c r="A7" s="11" t="s">
        <v>320</v>
      </c>
      <c r="B7" s="12" t="s">
        <v>3602</v>
      </c>
      <c r="C7" s="12" t="s">
        <v>3596</v>
      </c>
      <c r="D7" s="12" t="s">
        <v>172</v>
      </c>
      <c r="E7" s="12" t="s">
        <v>3603</v>
      </c>
      <c r="F7" s="12" t="s">
        <v>613</v>
      </c>
      <c r="G7" s="12" t="s">
        <v>615</v>
      </c>
      <c r="H7" s="12" t="s">
        <v>3602</v>
      </c>
      <c r="I7" s="12" t="s">
        <v>327</v>
      </c>
      <c r="J7" s="12" t="s">
        <v>11</v>
      </c>
      <c r="K7" s="15">
        <v>45830</v>
      </c>
      <c r="L7" s="15">
        <v>-1685</v>
      </c>
      <c r="M7" s="16">
        <v>-0.0462</v>
      </c>
      <c r="N7" s="18" t="s">
        <v>328</v>
      </c>
      <c r="O7" s="19" t="s">
        <v>3604</v>
      </c>
      <c r="P7" s="20">
        <v>270</v>
      </c>
      <c r="Q7" s="16">
        <v>-0.3107</v>
      </c>
      <c r="R7" s="15">
        <v>35094.598</v>
      </c>
      <c r="S7" s="16">
        <v>-0.3107</v>
      </c>
      <c r="T7" s="21" t="s">
        <v>543</v>
      </c>
      <c r="U7" s="15">
        <v>25996</v>
      </c>
      <c r="V7" s="24">
        <v>1</v>
      </c>
      <c r="W7" s="25">
        <v>129.98</v>
      </c>
      <c r="X7" s="6"/>
      <c r="Y7" s="2"/>
      <c r="Z7" s="3"/>
      <c r="AA7" s="24">
        <v>42</v>
      </c>
      <c r="AB7" s="15">
        <v>13</v>
      </c>
      <c r="AC7" s="26">
        <v>4.5</v>
      </c>
      <c r="AD7" s="29">
        <v>0.0481</v>
      </c>
      <c r="AE7" s="25">
        <v>20.07</v>
      </c>
      <c r="AF7" s="16">
        <v>0.6956</v>
      </c>
      <c r="AG7" s="4"/>
      <c r="AH7" s="35" t="s">
        <v>617</v>
      </c>
      <c r="AI7" s="24">
        <v>120</v>
      </c>
      <c r="AJ7" s="11" t="s">
        <v>351</v>
      </c>
      <c r="AK7" s="24">
        <v>9.6</v>
      </c>
      <c r="AL7" s="24">
        <v>1</v>
      </c>
      <c r="AM7" s="12" t="s">
        <v>394</v>
      </c>
      <c r="AN7" s="11" t="s">
        <v>351</v>
      </c>
      <c r="AO7" s="11" t="s">
        <v>335</v>
      </c>
      <c r="AP7" s="12" t="s">
        <v>395</v>
      </c>
      <c r="AQ7" s="11" t="s">
        <v>396</v>
      </c>
      <c r="AR7" s="11" t="s">
        <v>320</v>
      </c>
      <c r="AS7" s="11" t="s">
        <v>338</v>
      </c>
      <c r="AT7" s="11" t="s">
        <v>320</v>
      </c>
      <c r="AU7" s="11" t="s">
        <v>338</v>
      </c>
      <c r="AV7" s="11" t="s">
        <v>320</v>
      </c>
      <c r="AW7" s="11" t="s">
        <v>320</v>
      </c>
      <c r="AX7" s="11" t="s">
        <v>338</v>
      </c>
      <c r="AY7" s="11" t="s">
        <v>320</v>
      </c>
      <c r="AZ7" s="12" t="s">
        <v>320</v>
      </c>
      <c r="BA7" s="21" t="s">
        <v>397</v>
      </c>
      <c r="BB7" s="21" t="s">
        <v>618</v>
      </c>
      <c r="BC7" s="21" t="s">
        <v>619</v>
      </c>
      <c r="BD7" s="21" t="s">
        <v>620</v>
      </c>
      <c r="BE7" s="11" t="s">
        <v>621</v>
      </c>
    </row>
    <row r="8" s="1" customFormat="1" customHeight="1" spans="1:57">
      <c r="A8" s="11" t="s">
        <v>320</v>
      </c>
      <c r="B8" s="12" t="s">
        <v>3605</v>
      </c>
      <c r="C8" s="12" t="s">
        <v>3606</v>
      </c>
      <c r="D8" s="12" t="s">
        <v>172</v>
      </c>
      <c r="E8" s="12" t="s">
        <v>3607</v>
      </c>
      <c r="F8" s="12" t="s">
        <v>604</v>
      </c>
      <c r="G8" s="12" t="s">
        <v>606</v>
      </c>
      <c r="H8" s="12" t="s">
        <v>3608</v>
      </c>
      <c r="I8" s="12" t="s">
        <v>327</v>
      </c>
      <c r="J8" s="12" t="s">
        <v>11</v>
      </c>
      <c r="K8" s="15">
        <v>38796</v>
      </c>
      <c r="L8" s="15">
        <v>16263</v>
      </c>
      <c r="M8" s="16">
        <v>0.3658</v>
      </c>
      <c r="N8" s="18" t="s">
        <v>328</v>
      </c>
      <c r="O8" s="19" t="s">
        <v>3609</v>
      </c>
      <c r="P8" s="20">
        <v>242</v>
      </c>
      <c r="Q8" s="16">
        <v>-0.1758</v>
      </c>
      <c r="R8" s="15">
        <v>31455.158</v>
      </c>
      <c r="S8" s="16">
        <v>-0.1758</v>
      </c>
      <c r="T8" s="21" t="s">
        <v>330</v>
      </c>
      <c r="U8" s="15">
        <v>12998</v>
      </c>
      <c r="V8" s="24">
        <v>2</v>
      </c>
      <c r="W8" s="25">
        <v>129.98</v>
      </c>
      <c r="X8" s="6"/>
      <c r="Y8" s="2"/>
      <c r="Z8" s="15">
        <v>3</v>
      </c>
      <c r="AA8" s="24">
        <v>66</v>
      </c>
      <c r="AB8" s="15">
        <v>12</v>
      </c>
      <c r="AC8" s="26">
        <v>4.6</v>
      </c>
      <c r="AD8" s="29">
        <v>0.0496</v>
      </c>
      <c r="AE8" s="25">
        <v>20.83</v>
      </c>
      <c r="AF8" s="16">
        <v>0.6897</v>
      </c>
      <c r="AG8" s="4"/>
      <c r="AH8" s="35" t="s">
        <v>608</v>
      </c>
      <c r="AI8" s="24">
        <v>178</v>
      </c>
      <c r="AJ8" s="11" t="s">
        <v>351</v>
      </c>
      <c r="AK8" s="24">
        <v>9.6</v>
      </c>
      <c r="AL8" s="24">
        <v>2</v>
      </c>
      <c r="AM8" s="12" t="s">
        <v>394</v>
      </c>
      <c r="AN8" s="11" t="s">
        <v>351</v>
      </c>
      <c r="AO8" s="11" t="s">
        <v>335</v>
      </c>
      <c r="AP8" s="12" t="s">
        <v>395</v>
      </c>
      <c r="AQ8" s="11" t="s">
        <v>396</v>
      </c>
      <c r="AR8" s="11" t="s">
        <v>320</v>
      </c>
      <c r="AS8" s="11" t="s">
        <v>338</v>
      </c>
      <c r="AT8" s="11" t="s">
        <v>338</v>
      </c>
      <c r="AU8" s="11" t="s">
        <v>338</v>
      </c>
      <c r="AV8" s="11" t="s">
        <v>320</v>
      </c>
      <c r="AW8" s="11" t="s">
        <v>320</v>
      </c>
      <c r="AX8" s="11" t="s">
        <v>338</v>
      </c>
      <c r="AY8" s="11" t="s">
        <v>320</v>
      </c>
      <c r="AZ8" s="12" t="s">
        <v>320</v>
      </c>
      <c r="BA8" s="21" t="s">
        <v>397</v>
      </c>
      <c r="BB8" s="21" t="s">
        <v>609</v>
      </c>
      <c r="BC8" s="21" t="s">
        <v>610</v>
      </c>
      <c r="BD8" s="21" t="s">
        <v>611</v>
      </c>
      <c r="BE8" s="11" t="s">
        <v>612</v>
      </c>
    </row>
    <row r="9" s="1" customFormat="1" customHeight="1" spans="1:57">
      <c r="A9" s="11" t="s">
        <v>320</v>
      </c>
      <c r="B9" s="12" t="s">
        <v>2205</v>
      </c>
      <c r="C9" s="12" t="s">
        <v>3591</v>
      </c>
      <c r="D9" s="12" t="s">
        <v>172</v>
      </c>
      <c r="E9" s="12" t="s">
        <v>3610</v>
      </c>
      <c r="F9" s="12" t="s">
        <v>634</v>
      </c>
      <c r="G9" s="12" t="s">
        <v>636</v>
      </c>
      <c r="H9" s="12" t="s">
        <v>2205</v>
      </c>
      <c r="I9" s="12" t="s">
        <v>327</v>
      </c>
      <c r="J9" s="12" t="s">
        <v>11</v>
      </c>
      <c r="K9" s="15">
        <v>51281</v>
      </c>
      <c r="L9" s="15">
        <v>7135</v>
      </c>
      <c r="M9" s="16">
        <v>0.1272</v>
      </c>
      <c r="N9" s="18" t="s">
        <v>328</v>
      </c>
      <c r="O9" s="19" t="s">
        <v>3611</v>
      </c>
      <c r="P9" s="20">
        <v>217</v>
      </c>
      <c r="Q9" s="16">
        <v>-0.1733</v>
      </c>
      <c r="R9" s="15">
        <v>30375.658</v>
      </c>
      <c r="S9" s="16">
        <v>-0.1733</v>
      </c>
      <c r="T9" s="21" t="s">
        <v>543</v>
      </c>
      <c r="U9" s="15">
        <v>27996</v>
      </c>
      <c r="V9" s="24">
        <v>1</v>
      </c>
      <c r="W9" s="25">
        <v>139.98</v>
      </c>
      <c r="X9" s="6"/>
      <c r="Y9" s="2"/>
      <c r="Z9" s="15">
        <v>4</v>
      </c>
      <c r="AA9" s="24">
        <v>165</v>
      </c>
      <c r="AB9" s="15">
        <v>15</v>
      </c>
      <c r="AC9" s="26">
        <v>4.6</v>
      </c>
      <c r="AD9" s="29">
        <v>0.0691</v>
      </c>
      <c r="AE9" s="25">
        <v>21.97</v>
      </c>
      <c r="AF9" s="16">
        <v>0.6931</v>
      </c>
      <c r="AG9" s="4"/>
      <c r="AH9" s="35" t="s">
        <v>638</v>
      </c>
      <c r="AI9" s="24">
        <v>315</v>
      </c>
      <c r="AJ9" s="11" t="s">
        <v>351</v>
      </c>
      <c r="AK9" s="24">
        <v>9.2</v>
      </c>
      <c r="AL9" s="24">
        <v>1</v>
      </c>
      <c r="AM9" s="12" t="s">
        <v>394</v>
      </c>
      <c r="AN9" s="11" t="s">
        <v>351</v>
      </c>
      <c r="AO9" s="11" t="s">
        <v>335</v>
      </c>
      <c r="AP9" s="12" t="s">
        <v>395</v>
      </c>
      <c r="AQ9" s="11" t="s">
        <v>396</v>
      </c>
      <c r="AR9" s="11" t="s">
        <v>320</v>
      </c>
      <c r="AS9" s="11" t="s">
        <v>338</v>
      </c>
      <c r="AT9" s="11" t="s">
        <v>320</v>
      </c>
      <c r="AU9" s="11" t="s">
        <v>338</v>
      </c>
      <c r="AV9" s="11" t="s">
        <v>320</v>
      </c>
      <c r="AW9" s="11" t="s">
        <v>320</v>
      </c>
      <c r="AX9" s="11" t="s">
        <v>338</v>
      </c>
      <c r="AY9" s="11" t="s">
        <v>320</v>
      </c>
      <c r="AZ9" s="12" t="s">
        <v>320</v>
      </c>
      <c r="BA9" s="21" t="s">
        <v>397</v>
      </c>
      <c r="BB9" s="21" t="s">
        <v>639</v>
      </c>
      <c r="BC9" s="21" t="s">
        <v>640</v>
      </c>
      <c r="BD9" s="21" t="s">
        <v>641</v>
      </c>
      <c r="BE9" s="11" t="s">
        <v>642</v>
      </c>
    </row>
    <row r="10" s="1" customFormat="1" customHeight="1" spans="1:57">
      <c r="A10" s="11" t="s">
        <v>320</v>
      </c>
      <c r="B10" s="12" t="s">
        <v>3612</v>
      </c>
      <c r="C10" s="12" t="s">
        <v>3596</v>
      </c>
      <c r="D10" s="12" t="s">
        <v>172</v>
      </c>
      <c r="E10" s="12" t="s">
        <v>3613</v>
      </c>
      <c r="F10" s="12" t="s">
        <v>715</v>
      </c>
      <c r="G10" s="12" t="s">
        <v>717</v>
      </c>
      <c r="H10" s="12" t="s">
        <v>3612</v>
      </c>
      <c r="I10" s="12" t="s">
        <v>327</v>
      </c>
      <c r="J10" s="12" t="s">
        <v>11</v>
      </c>
      <c r="K10" s="15">
        <v>64514</v>
      </c>
      <c r="L10" s="15">
        <v>-26087</v>
      </c>
      <c r="M10" s="16">
        <v>-0.5526</v>
      </c>
      <c r="N10" s="18" t="s">
        <v>328</v>
      </c>
      <c r="O10" s="19" t="s">
        <v>3614</v>
      </c>
      <c r="P10" s="20">
        <v>200</v>
      </c>
      <c r="Q10" s="16">
        <v>-0.8209</v>
      </c>
      <c r="R10" s="15">
        <v>15996.001</v>
      </c>
      <c r="S10" s="16">
        <v>-0.8209</v>
      </c>
      <c r="T10" s="21" t="s">
        <v>330</v>
      </c>
      <c r="U10" s="15">
        <v>7998</v>
      </c>
      <c r="V10" s="24">
        <v>1</v>
      </c>
      <c r="W10" s="25">
        <v>79.98</v>
      </c>
      <c r="X10" s="6"/>
      <c r="Y10" s="2"/>
      <c r="Z10" s="3"/>
      <c r="AA10" s="24">
        <v>54</v>
      </c>
      <c r="AB10" s="15">
        <v>5</v>
      </c>
      <c r="AC10" s="26">
        <v>4.1</v>
      </c>
      <c r="AD10" s="29">
        <v>0.025</v>
      </c>
      <c r="AE10" s="25">
        <v>11.89</v>
      </c>
      <c r="AF10" s="16">
        <v>0.7013</v>
      </c>
      <c r="AG10" s="4"/>
      <c r="AH10" s="35" t="s">
        <v>719</v>
      </c>
      <c r="AI10" s="24">
        <v>118</v>
      </c>
      <c r="AJ10" s="11" t="s">
        <v>351</v>
      </c>
      <c r="AK10" s="24">
        <v>9.6</v>
      </c>
      <c r="AL10" s="24">
        <v>2</v>
      </c>
      <c r="AM10" s="12" t="s">
        <v>394</v>
      </c>
      <c r="AN10" s="11" t="s">
        <v>351</v>
      </c>
      <c r="AO10" s="11" t="s">
        <v>335</v>
      </c>
      <c r="AP10" s="12" t="s">
        <v>395</v>
      </c>
      <c r="AQ10" s="11" t="s">
        <v>396</v>
      </c>
      <c r="AR10" s="11" t="s">
        <v>320</v>
      </c>
      <c r="AS10" s="11" t="s">
        <v>320</v>
      </c>
      <c r="AT10" s="11" t="s">
        <v>320</v>
      </c>
      <c r="AU10" s="11" t="s">
        <v>338</v>
      </c>
      <c r="AV10" s="11" t="s">
        <v>320</v>
      </c>
      <c r="AW10" s="11" t="s">
        <v>320</v>
      </c>
      <c r="AX10" s="11" t="s">
        <v>338</v>
      </c>
      <c r="AY10" s="11" t="s">
        <v>320</v>
      </c>
      <c r="AZ10" s="12" t="s">
        <v>320</v>
      </c>
      <c r="BA10" s="2"/>
      <c r="BB10" s="21" t="s">
        <v>720</v>
      </c>
      <c r="BC10" s="21" t="s">
        <v>721</v>
      </c>
      <c r="BD10" s="21" t="s">
        <v>722</v>
      </c>
      <c r="BE10" s="11" t="s">
        <v>723</v>
      </c>
    </row>
    <row r="11" s="1" customFormat="1" customHeight="1" spans="1:57">
      <c r="A11" s="11" t="s">
        <v>320</v>
      </c>
      <c r="B11" s="12" t="s">
        <v>3615</v>
      </c>
      <c r="C11" s="12" t="s">
        <v>3596</v>
      </c>
      <c r="D11" s="12" t="s">
        <v>172</v>
      </c>
      <c r="E11" s="12" t="s">
        <v>3616</v>
      </c>
      <c r="F11" s="12" t="s">
        <v>595</v>
      </c>
      <c r="G11" s="12" t="s">
        <v>597</v>
      </c>
      <c r="H11" s="12" t="s">
        <v>3615</v>
      </c>
      <c r="I11" s="12" t="s">
        <v>327</v>
      </c>
      <c r="J11" s="12" t="s">
        <v>11</v>
      </c>
      <c r="K11" s="15">
        <v>50530</v>
      </c>
      <c r="L11" s="15">
        <v>-21881</v>
      </c>
      <c r="M11" s="16">
        <v>-0.5133</v>
      </c>
      <c r="N11" s="18" t="s">
        <v>328</v>
      </c>
      <c r="O11" s="19" t="s">
        <v>3617</v>
      </c>
      <c r="P11" s="20">
        <v>233</v>
      </c>
      <c r="Q11" s="16">
        <v>23</v>
      </c>
      <c r="R11" s="15">
        <v>30285.34</v>
      </c>
      <c r="S11" s="16">
        <v>23</v>
      </c>
      <c r="T11" s="21" t="s">
        <v>543</v>
      </c>
      <c r="U11" s="15">
        <v>25996</v>
      </c>
      <c r="V11" s="24">
        <v>1</v>
      </c>
      <c r="W11" s="25">
        <v>129.98</v>
      </c>
      <c r="X11" s="6"/>
      <c r="Y11" s="2"/>
      <c r="Z11" s="3"/>
      <c r="AA11" s="24">
        <v>16</v>
      </c>
      <c r="AB11" s="15">
        <v>8</v>
      </c>
      <c r="AC11" s="26">
        <v>4.2</v>
      </c>
      <c r="AD11" s="29">
        <v>0.0343</v>
      </c>
      <c r="AE11" s="25">
        <v>21.77</v>
      </c>
      <c r="AF11" s="16">
        <v>0.6825</v>
      </c>
      <c r="AG11" s="4"/>
      <c r="AH11" s="35" t="s">
        <v>599</v>
      </c>
      <c r="AI11" s="24">
        <v>72</v>
      </c>
      <c r="AJ11" s="11" t="s">
        <v>351</v>
      </c>
      <c r="AK11" s="24">
        <v>9.6</v>
      </c>
      <c r="AL11" s="24">
        <v>1</v>
      </c>
      <c r="AM11" s="12" t="s">
        <v>394</v>
      </c>
      <c r="AN11" s="11" t="s">
        <v>351</v>
      </c>
      <c r="AO11" s="11" t="s">
        <v>335</v>
      </c>
      <c r="AP11" s="12" t="s">
        <v>395</v>
      </c>
      <c r="AQ11" s="11" t="s">
        <v>396</v>
      </c>
      <c r="AR11" s="11" t="s">
        <v>320</v>
      </c>
      <c r="AS11" s="11" t="s">
        <v>320</v>
      </c>
      <c r="AT11" s="11" t="s">
        <v>320</v>
      </c>
      <c r="AU11" s="11" t="s">
        <v>338</v>
      </c>
      <c r="AV11" s="11" t="s">
        <v>320</v>
      </c>
      <c r="AW11" s="11" t="s">
        <v>320</v>
      </c>
      <c r="AX11" s="11" t="s">
        <v>338</v>
      </c>
      <c r="AY11" s="11" t="s">
        <v>320</v>
      </c>
      <c r="AZ11" s="12" t="s">
        <v>320</v>
      </c>
      <c r="BA11" s="2"/>
      <c r="BB11" s="21" t="s">
        <v>600</v>
      </c>
      <c r="BC11" s="21" t="s">
        <v>601</v>
      </c>
      <c r="BD11" s="21" t="s">
        <v>602</v>
      </c>
      <c r="BE11" s="11" t="s">
        <v>603</v>
      </c>
    </row>
    <row r="12" s="1" customFormat="1" customHeight="1" spans="1:57">
      <c r="A12" s="11" t="s">
        <v>320</v>
      </c>
      <c r="B12" s="12" t="s">
        <v>3618</v>
      </c>
      <c r="C12" s="12" t="s">
        <v>3619</v>
      </c>
      <c r="D12" s="12" t="s">
        <v>172</v>
      </c>
      <c r="E12" s="12" t="s">
        <v>3620</v>
      </c>
      <c r="F12" s="12" t="s">
        <v>3621</v>
      </c>
      <c r="G12" s="12" t="s">
        <v>3622</v>
      </c>
      <c r="H12" s="12" t="s">
        <v>3618</v>
      </c>
      <c r="I12" s="12" t="s">
        <v>3623</v>
      </c>
      <c r="J12" s="12" t="s">
        <v>3624</v>
      </c>
      <c r="K12" s="15">
        <v>21963</v>
      </c>
      <c r="L12" s="15">
        <v>-3135</v>
      </c>
      <c r="M12" s="16">
        <v>-0.2692</v>
      </c>
      <c r="N12" s="18" t="s">
        <v>3625</v>
      </c>
      <c r="O12" s="19" t="s">
        <v>3626</v>
      </c>
      <c r="P12" s="20">
        <v>154</v>
      </c>
      <c r="Q12" s="16">
        <v>0.3841</v>
      </c>
      <c r="R12" s="15">
        <v>10776.921</v>
      </c>
      <c r="S12" s="16">
        <v>0.3841</v>
      </c>
      <c r="T12" s="21" t="s">
        <v>330</v>
      </c>
      <c r="U12" s="15">
        <v>6998</v>
      </c>
      <c r="V12" s="24">
        <v>1</v>
      </c>
      <c r="W12" s="25">
        <v>69.98</v>
      </c>
      <c r="X12" s="6"/>
      <c r="Y12" s="2"/>
      <c r="Z12" s="3"/>
      <c r="AA12" s="24">
        <v>37</v>
      </c>
      <c r="AB12" s="15">
        <v>6</v>
      </c>
      <c r="AC12" s="26">
        <v>4.5</v>
      </c>
      <c r="AD12" s="29">
        <v>0.039</v>
      </c>
      <c r="AE12" s="25">
        <v>15.51</v>
      </c>
      <c r="AF12" s="16">
        <v>0.6284</v>
      </c>
      <c r="AG12" s="4"/>
      <c r="AH12" s="35" t="s">
        <v>846</v>
      </c>
      <c r="AI12" s="24">
        <v>226</v>
      </c>
      <c r="AJ12" s="11" t="s">
        <v>351</v>
      </c>
      <c r="AK12" s="24">
        <v>10</v>
      </c>
      <c r="AL12" s="24">
        <v>1</v>
      </c>
      <c r="AM12" s="12" t="s">
        <v>394</v>
      </c>
      <c r="AN12" s="11" t="s">
        <v>351</v>
      </c>
      <c r="AO12" s="11" t="s">
        <v>335</v>
      </c>
      <c r="AP12" s="12" t="s">
        <v>395</v>
      </c>
      <c r="AQ12" s="11" t="s">
        <v>396</v>
      </c>
      <c r="AR12" s="11" t="s">
        <v>320</v>
      </c>
      <c r="AS12" s="11" t="s">
        <v>338</v>
      </c>
      <c r="AT12" s="11" t="s">
        <v>338</v>
      </c>
      <c r="AU12" s="11" t="s">
        <v>338</v>
      </c>
      <c r="AV12" s="11" t="s">
        <v>338</v>
      </c>
      <c r="AW12" s="11" t="s">
        <v>320</v>
      </c>
      <c r="AX12" s="11" t="s">
        <v>320</v>
      </c>
      <c r="AY12" s="11" t="s">
        <v>320</v>
      </c>
      <c r="AZ12" s="12" t="s">
        <v>320</v>
      </c>
      <c r="BA12" s="21" t="s">
        <v>3627</v>
      </c>
      <c r="BB12" s="21" t="s">
        <v>3628</v>
      </c>
      <c r="BC12" s="21" t="s">
        <v>3629</v>
      </c>
      <c r="BD12" s="21" t="s">
        <v>3630</v>
      </c>
      <c r="BE12" s="11" t="s">
        <v>3631</v>
      </c>
    </row>
    <row r="13" s="1" customFormat="1" customHeight="1" spans="1:57">
      <c r="A13" s="11" t="s">
        <v>320</v>
      </c>
      <c r="B13" s="12" t="s">
        <v>3632</v>
      </c>
      <c r="C13" s="12" t="s">
        <v>3596</v>
      </c>
      <c r="D13" s="12" t="s">
        <v>172</v>
      </c>
      <c r="E13" s="12" t="s">
        <v>3633</v>
      </c>
      <c r="F13" s="12" t="s">
        <v>3634</v>
      </c>
      <c r="G13" s="12" t="s">
        <v>880</v>
      </c>
      <c r="H13" s="12" t="s">
        <v>3632</v>
      </c>
      <c r="I13" s="12" t="s">
        <v>327</v>
      </c>
      <c r="J13" s="12" t="s">
        <v>11</v>
      </c>
      <c r="K13" s="15">
        <v>88684</v>
      </c>
      <c r="L13" s="15">
        <v>-19288</v>
      </c>
      <c r="M13" s="16">
        <v>-0.446</v>
      </c>
      <c r="N13" s="18" t="s">
        <v>328</v>
      </c>
      <c r="O13" s="19" t="s">
        <v>3635</v>
      </c>
      <c r="P13" s="20">
        <v>121</v>
      </c>
      <c r="Q13" s="16">
        <v>-0.6496</v>
      </c>
      <c r="R13" s="15">
        <v>14517.58</v>
      </c>
      <c r="S13" s="16">
        <v>-0.6496</v>
      </c>
      <c r="T13" s="21" t="s">
        <v>330</v>
      </c>
      <c r="U13" s="15">
        <v>11998</v>
      </c>
      <c r="V13" s="24">
        <v>1</v>
      </c>
      <c r="W13" s="25">
        <v>119.98</v>
      </c>
      <c r="X13" s="6"/>
      <c r="Y13" s="2"/>
      <c r="Z13" s="3"/>
      <c r="AA13" s="24">
        <v>26</v>
      </c>
      <c r="AB13" s="15">
        <v>4</v>
      </c>
      <c r="AC13" s="26">
        <v>4.7</v>
      </c>
      <c r="AD13" s="29">
        <v>0.0331</v>
      </c>
      <c r="AE13" s="25">
        <v>17.03</v>
      </c>
      <c r="AF13" s="16">
        <v>0.7081</v>
      </c>
      <c r="AG13" s="4"/>
      <c r="AH13" s="35" t="s">
        <v>882</v>
      </c>
      <c r="AI13" s="24">
        <v>126</v>
      </c>
      <c r="AJ13" s="11" t="s">
        <v>351</v>
      </c>
      <c r="AK13" s="24">
        <v>9.6</v>
      </c>
      <c r="AL13" s="24">
        <v>2</v>
      </c>
      <c r="AM13" s="12" t="s">
        <v>394</v>
      </c>
      <c r="AN13" s="11" t="s">
        <v>351</v>
      </c>
      <c r="AO13" s="11" t="s">
        <v>320</v>
      </c>
      <c r="AP13" s="12" t="s">
        <v>320</v>
      </c>
      <c r="AQ13" s="11" t="s">
        <v>396</v>
      </c>
      <c r="AR13" s="11" t="s">
        <v>320</v>
      </c>
      <c r="AS13" s="11" t="s">
        <v>320</v>
      </c>
      <c r="AT13" s="11" t="s">
        <v>320</v>
      </c>
      <c r="AU13" s="11" t="s">
        <v>338</v>
      </c>
      <c r="AV13" s="11" t="s">
        <v>320</v>
      </c>
      <c r="AW13" s="11" t="s">
        <v>320</v>
      </c>
      <c r="AX13" s="11" t="s">
        <v>338</v>
      </c>
      <c r="AY13" s="11" t="s">
        <v>320</v>
      </c>
      <c r="AZ13" s="12" t="s">
        <v>320</v>
      </c>
      <c r="BA13" s="2"/>
      <c r="BB13" s="21" t="s">
        <v>662</v>
      </c>
      <c r="BC13" s="21" t="s">
        <v>663</v>
      </c>
      <c r="BD13" s="21" t="s">
        <v>883</v>
      </c>
      <c r="BE13" s="11" t="s">
        <v>884</v>
      </c>
    </row>
    <row r="14" s="1" customFormat="1" customHeight="1" spans="1:57">
      <c r="A14" s="11" t="s">
        <v>320</v>
      </c>
      <c r="B14" s="12" t="s">
        <v>3636</v>
      </c>
      <c r="C14" s="12" t="s">
        <v>3637</v>
      </c>
      <c r="D14" s="12" t="s">
        <v>172</v>
      </c>
      <c r="E14" s="12" t="s">
        <v>3638</v>
      </c>
      <c r="F14" s="12" t="s">
        <v>921</v>
      </c>
      <c r="G14" s="12" t="s">
        <v>923</v>
      </c>
      <c r="H14" s="12" t="s">
        <v>3636</v>
      </c>
      <c r="I14" s="12" t="s">
        <v>327</v>
      </c>
      <c r="J14" s="12" t="s">
        <v>11</v>
      </c>
      <c r="K14" s="15">
        <v>89929</v>
      </c>
      <c r="L14" s="15">
        <v>98412</v>
      </c>
      <c r="M14" s="16">
        <v>0.6161</v>
      </c>
      <c r="N14" s="18" t="s">
        <v>328</v>
      </c>
      <c r="O14" s="19" t="s">
        <v>3639</v>
      </c>
      <c r="P14" s="20">
        <v>65</v>
      </c>
      <c r="Q14" s="16">
        <v>-0.5128</v>
      </c>
      <c r="R14" s="15">
        <v>8448.7</v>
      </c>
      <c r="S14" s="16">
        <v>-0.5128</v>
      </c>
      <c r="T14" s="21" t="s">
        <v>365</v>
      </c>
      <c r="U14" s="15">
        <v>6499</v>
      </c>
      <c r="V14" s="24">
        <v>1</v>
      </c>
      <c r="W14" s="25">
        <v>129.98</v>
      </c>
      <c r="X14" s="6"/>
      <c r="Y14" s="2"/>
      <c r="Z14" s="15">
        <v>4</v>
      </c>
      <c r="AA14" s="24">
        <v>75</v>
      </c>
      <c r="AB14" s="15">
        <v>1</v>
      </c>
      <c r="AC14" s="26">
        <v>4.3</v>
      </c>
      <c r="AD14" s="29">
        <v>0.0154</v>
      </c>
      <c r="AE14" s="25">
        <v>23.87</v>
      </c>
      <c r="AF14" s="16">
        <v>0.6664</v>
      </c>
      <c r="AG14" s="4"/>
      <c r="AH14" s="35" t="s">
        <v>925</v>
      </c>
      <c r="AI14" s="24">
        <v>282</v>
      </c>
      <c r="AJ14" s="11" t="s">
        <v>351</v>
      </c>
      <c r="AK14" s="24">
        <v>9.6</v>
      </c>
      <c r="AL14" s="24">
        <v>1</v>
      </c>
      <c r="AM14" s="12" t="s">
        <v>394</v>
      </c>
      <c r="AN14" s="11" t="s">
        <v>351</v>
      </c>
      <c r="AO14" s="11" t="s">
        <v>335</v>
      </c>
      <c r="AP14" s="12" t="s">
        <v>395</v>
      </c>
      <c r="AQ14" s="11" t="s">
        <v>396</v>
      </c>
      <c r="AR14" s="11" t="s">
        <v>320</v>
      </c>
      <c r="AS14" s="11" t="s">
        <v>338</v>
      </c>
      <c r="AT14" s="11" t="s">
        <v>320</v>
      </c>
      <c r="AU14" s="11" t="s">
        <v>338</v>
      </c>
      <c r="AV14" s="11" t="s">
        <v>338</v>
      </c>
      <c r="AW14" s="11" t="s">
        <v>320</v>
      </c>
      <c r="AX14" s="11" t="s">
        <v>338</v>
      </c>
      <c r="AY14" s="11" t="s">
        <v>320</v>
      </c>
      <c r="AZ14" s="12" t="s">
        <v>320</v>
      </c>
      <c r="BA14" s="21" t="s">
        <v>397</v>
      </c>
      <c r="BB14" s="21" t="s">
        <v>926</v>
      </c>
      <c r="BC14" s="21" t="s">
        <v>927</v>
      </c>
      <c r="BD14" s="21" t="s">
        <v>928</v>
      </c>
      <c r="BE14" s="11" t="s">
        <v>929</v>
      </c>
    </row>
    <row r="15" s="1" customFormat="1" customHeight="1" spans="1:57">
      <c r="A15" s="11" t="s">
        <v>320</v>
      </c>
      <c r="B15" s="12" t="s">
        <v>3640</v>
      </c>
      <c r="C15" s="12" t="s">
        <v>3641</v>
      </c>
      <c r="D15" s="12" t="s">
        <v>172</v>
      </c>
      <c r="E15" s="12" t="s">
        <v>3642</v>
      </c>
      <c r="F15" s="12" t="s">
        <v>744</v>
      </c>
      <c r="G15" s="12" t="s">
        <v>746</v>
      </c>
      <c r="H15" s="12" t="s">
        <v>3640</v>
      </c>
      <c r="I15" s="12" t="s">
        <v>327</v>
      </c>
      <c r="J15" s="12" t="s">
        <v>11</v>
      </c>
      <c r="K15" s="15">
        <v>99948</v>
      </c>
      <c r="L15" s="15">
        <v>724</v>
      </c>
      <c r="M15" s="16">
        <v>0.0088</v>
      </c>
      <c r="N15" s="18" t="s">
        <v>328</v>
      </c>
      <c r="O15" s="19" t="s">
        <v>3643</v>
      </c>
      <c r="P15" s="20">
        <v>126</v>
      </c>
      <c r="Q15" s="16">
        <v>0.2269</v>
      </c>
      <c r="R15" s="15">
        <v>18897.479</v>
      </c>
      <c r="S15" s="16">
        <v>0.2269</v>
      </c>
      <c r="T15" s="21" t="s">
        <v>330</v>
      </c>
      <c r="U15" s="15">
        <v>14998</v>
      </c>
      <c r="V15" s="24">
        <v>1</v>
      </c>
      <c r="W15" s="25">
        <v>149.98</v>
      </c>
      <c r="X15" s="6"/>
      <c r="Y15" s="2"/>
      <c r="Z15" s="3"/>
      <c r="AA15" s="24">
        <v>13</v>
      </c>
      <c r="AB15" s="15">
        <v>5</v>
      </c>
      <c r="AC15" s="26">
        <v>4.6</v>
      </c>
      <c r="AD15" s="29">
        <v>0.0397</v>
      </c>
      <c r="AE15" s="25">
        <v>22.15</v>
      </c>
      <c r="AF15" s="16">
        <v>0.7023</v>
      </c>
      <c r="AG15" s="4"/>
      <c r="AH15" s="35" t="s">
        <v>748</v>
      </c>
      <c r="AI15" s="24">
        <v>106</v>
      </c>
      <c r="AJ15" s="11" t="s">
        <v>351</v>
      </c>
      <c r="AK15" s="24">
        <v>9.6</v>
      </c>
      <c r="AL15" s="24">
        <v>1</v>
      </c>
      <c r="AM15" s="12" t="s">
        <v>394</v>
      </c>
      <c r="AN15" s="11" t="s">
        <v>351</v>
      </c>
      <c r="AO15" s="11" t="s">
        <v>335</v>
      </c>
      <c r="AP15" s="12" t="s">
        <v>395</v>
      </c>
      <c r="AQ15" s="11" t="s">
        <v>396</v>
      </c>
      <c r="AR15" s="11" t="s">
        <v>320</v>
      </c>
      <c r="AS15" s="11" t="s">
        <v>320</v>
      </c>
      <c r="AT15" s="11" t="s">
        <v>320</v>
      </c>
      <c r="AU15" s="11" t="s">
        <v>338</v>
      </c>
      <c r="AV15" s="11" t="s">
        <v>320</v>
      </c>
      <c r="AW15" s="11" t="s">
        <v>320</v>
      </c>
      <c r="AX15" s="11" t="s">
        <v>338</v>
      </c>
      <c r="AY15" s="11" t="s">
        <v>320</v>
      </c>
      <c r="AZ15" s="12" t="s">
        <v>320</v>
      </c>
      <c r="BA15" s="2"/>
      <c r="BB15" s="21" t="s">
        <v>749</v>
      </c>
      <c r="BC15" s="21" t="s">
        <v>750</v>
      </c>
      <c r="BD15" s="21" t="s">
        <v>751</v>
      </c>
      <c r="BE15" s="11" t="s">
        <v>752</v>
      </c>
    </row>
    <row r="16" s="1" customFormat="1" customHeight="1" spans="1:57">
      <c r="A16" s="11" t="s">
        <v>320</v>
      </c>
      <c r="B16" s="12" t="s">
        <v>3644</v>
      </c>
      <c r="C16" s="12" t="s">
        <v>3645</v>
      </c>
      <c r="D16" s="12" t="s">
        <v>172</v>
      </c>
      <c r="E16" s="12" t="s">
        <v>3646</v>
      </c>
      <c r="F16" s="12" t="s">
        <v>885</v>
      </c>
      <c r="G16" s="12" t="s">
        <v>887</v>
      </c>
      <c r="H16" s="12" t="s">
        <v>3644</v>
      </c>
      <c r="I16" s="12" t="s">
        <v>327</v>
      </c>
      <c r="J16" s="12" t="s">
        <v>11</v>
      </c>
      <c r="K16" s="15">
        <v>132971</v>
      </c>
      <c r="L16" s="15">
        <v>43591</v>
      </c>
      <c r="M16" s="16">
        <v>0.3498</v>
      </c>
      <c r="N16" s="18" t="s">
        <v>328</v>
      </c>
      <c r="O16" s="19" t="s">
        <v>3647</v>
      </c>
      <c r="P16" s="20">
        <v>73</v>
      </c>
      <c r="Q16" s="16">
        <v>-0.3678</v>
      </c>
      <c r="R16" s="15">
        <v>10948.54</v>
      </c>
      <c r="S16" s="16">
        <v>-0.3678</v>
      </c>
      <c r="T16" s="21" t="s">
        <v>365</v>
      </c>
      <c r="U16" s="15">
        <v>7499</v>
      </c>
      <c r="V16" s="24">
        <v>1</v>
      </c>
      <c r="W16" s="25">
        <v>149.98</v>
      </c>
      <c r="X16" s="6"/>
      <c r="Y16" s="2"/>
      <c r="Z16" s="3"/>
      <c r="AA16" s="24">
        <v>32</v>
      </c>
      <c r="AB16" s="15">
        <v>2</v>
      </c>
      <c r="AC16" s="26">
        <v>4.3</v>
      </c>
      <c r="AD16" s="29">
        <v>0.0274</v>
      </c>
      <c r="AE16" s="25">
        <v>22.35</v>
      </c>
      <c r="AF16" s="16">
        <v>0.701</v>
      </c>
      <c r="AG16" s="4"/>
      <c r="AH16" s="35" t="s">
        <v>889</v>
      </c>
      <c r="AI16" s="24">
        <v>236</v>
      </c>
      <c r="AJ16" s="11" t="s">
        <v>351</v>
      </c>
      <c r="AK16" s="24">
        <v>8.6</v>
      </c>
      <c r="AL16" s="24">
        <v>1</v>
      </c>
      <c r="AM16" s="12" t="s">
        <v>394</v>
      </c>
      <c r="AN16" s="11" t="s">
        <v>351</v>
      </c>
      <c r="AO16" s="11" t="s">
        <v>335</v>
      </c>
      <c r="AP16" s="12" t="s">
        <v>395</v>
      </c>
      <c r="AQ16" s="11" t="s">
        <v>396</v>
      </c>
      <c r="AR16" s="11" t="s">
        <v>320</v>
      </c>
      <c r="AS16" s="11" t="s">
        <v>338</v>
      </c>
      <c r="AT16" s="11" t="s">
        <v>320</v>
      </c>
      <c r="AU16" s="11" t="s">
        <v>320</v>
      </c>
      <c r="AV16" s="11" t="s">
        <v>320</v>
      </c>
      <c r="AW16" s="11" t="s">
        <v>320</v>
      </c>
      <c r="AX16" s="11" t="s">
        <v>338</v>
      </c>
      <c r="AY16" s="11" t="s">
        <v>320</v>
      </c>
      <c r="AZ16" s="12" t="s">
        <v>320</v>
      </c>
      <c r="BA16" s="21" t="s">
        <v>397</v>
      </c>
      <c r="BB16" s="21" t="s">
        <v>890</v>
      </c>
      <c r="BC16" s="21" t="s">
        <v>891</v>
      </c>
      <c r="BD16" s="21" t="s">
        <v>892</v>
      </c>
      <c r="BE16" s="11" t="s">
        <v>893</v>
      </c>
    </row>
    <row r="17" s="1" customFormat="1" customHeight="1" spans="1:57">
      <c r="A17" s="11" t="s">
        <v>320</v>
      </c>
      <c r="B17" s="12" t="s">
        <v>3648</v>
      </c>
      <c r="C17" s="12" t="s">
        <v>3649</v>
      </c>
      <c r="D17" s="12" t="s">
        <v>172</v>
      </c>
      <c r="E17" s="12" t="s">
        <v>3650</v>
      </c>
      <c r="F17" s="12" t="s">
        <v>869</v>
      </c>
      <c r="G17" s="12" t="s">
        <v>871</v>
      </c>
      <c r="H17" s="12" t="s">
        <v>3648</v>
      </c>
      <c r="I17" s="12" t="s">
        <v>327</v>
      </c>
      <c r="J17" s="12" t="s">
        <v>11</v>
      </c>
      <c r="K17" s="15">
        <v>160389</v>
      </c>
      <c r="L17" s="15">
        <v>78566</v>
      </c>
      <c r="M17" s="16">
        <v>0.418</v>
      </c>
      <c r="N17" s="18" t="s">
        <v>328</v>
      </c>
      <c r="O17" s="19" t="s">
        <v>3651</v>
      </c>
      <c r="P17" s="20">
        <v>81</v>
      </c>
      <c r="Q17" s="16" t="s">
        <v>320</v>
      </c>
      <c r="R17" s="15">
        <v>6478.3804</v>
      </c>
      <c r="S17" s="16" t="s">
        <v>320</v>
      </c>
      <c r="T17" s="21" t="s">
        <v>365</v>
      </c>
      <c r="U17" s="15">
        <v>3999</v>
      </c>
      <c r="V17" s="24">
        <v>1</v>
      </c>
      <c r="W17" s="25">
        <v>79.98</v>
      </c>
      <c r="X17" s="6"/>
      <c r="Y17" s="2"/>
      <c r="Z17" s="3"/>
      <c r="AA17" s="24">
        <v>10</v>
      </c>
      <c r="AB17" s="15">
        <v>9</v>
      </c>
      <c r="AC17" s="26">
        <v>3.9</v>
      </c>
      <c r="AD17" s="29">
        <v>0.1111</v>
      </c>
      <c r="AE17" s="25">
        <v>18.35</v>
      </c>
      <c r="AF17" s="16">
        <v>0.6206</v>
      </c>
      <c r="AG17" s="4"/>
      <c r="AH17" s="35" t="s">
        <v>873</v>
      </c>
      <c r="AI17" s="24">
        <v>32</v>
      </c>
      <c r="AJ17" s="11" t="s">
        <v>351</v>
      </c>
      <c r="AK17" s="24">
        <v>9.1</v>
      </c>
      <c r="AL17" s="24">
        <v>1</v>
      </c>
      <c r="AM17" s="12" t="s">
        <v>394</v>
      </c>
      <c r="AN17" s="11" t="s">
        <v>351</v>
      </c>
      <c r="AO17" s="11" t="s">
        <v>335</v>
      </c>
      <c r="AP17" s="12" t="s">
        <v>395</v>
      </c>
      <c r="AQ17" s="11" t="s">
        <v>396</v>
      </c>
      <c r="AR17" s="11" t="s">
        <v>320</v>
      </c>
      <c r="AS17" s="11" t="s">
        <v>320</v>
      </c>
      <c r="AT17" s="11" t="s">
        <v>320</v>
      </c>
      <c r="AU17" s="11" t="s">
        <v>338</v>
      </c>
      <c r="AV17" s="11" t="s">
        <v>320</v>
      </c>
      <c r="AW17" s="11" t="s">
        <v>320</v>
      </c>
      <c r="AX17" s="11" t="s">
        <v>320</v>
      </c>
      <c r="AY17" s="11" t="s">
        <v>320</v>
      </c>
      <c r="AZ17" s="12" t="s">
        <v>320</v>
      </c>
      <c r="BA17" s="2"/>
      <c r="BB17" s="21" t="s">
        <v>874</v>
      </c>
      <c r="BC17" s="21" t="s">
        <v>875</v>
      </c>
      <c r="BD17" s="21" t="s">
        <v>876</v>
      </c>
      <c r="BE17" s="11" t="s">
        <v>877</v>
      </c>
    </row>
    <row r="18" s="1" customFormat="1" customHeight="1" spans="1:57">
      <c r="A18" s="11" t="s">
        <v>320</v>
      </c>
      <c r="B18" s="12" t="s">
        <v>3652</v>
      </c>
      <c r="C18" s="12" t="s">
        <v>3653</v>
      </c>
      <c r="D18" s="12" t="s">
        <v>172</v>
      </c>
      <c r="E18" s="12" t="s">
        <v>3654</v>
      </c>
      <c r="F18" s="12" t="s">
        <v>3655</v>
      </c>
      <c r="G18" s="12" t="s">
        <v>3656</v>
      </c>
      <c r="H18" s="12" t="s">
        <v>3652</v>
      </c>
      <c r="I18" s="12" t="s">
        <v>3657</v>
      </c>
      <c r="J18" s="12" t="s">
        <v>3658</v>
      </c>
      <c r="K18" s="15">
        <v>501559</v>
      </c>
      <c r="L18" s="15">
        <v>-216904</v>
      </c>
      <c r="M18" s="16">
        <v>-0.4506</v>
      </c>
      <c r="N18" s="18" t="s">
        <v>3659</v>
      </c>
      <c r="O18" s="19" t="s">
        <v>391</v>
      </c>
      <c r="P18" s="20">
        <v>73</v>
      </c>
      <c r="Q18" s="16">
        <v>-0.4104</v>
      </c>
      <c r="R18" s="15">
        <v>10583.54</v>
      </c>
      <c r="S18" s="16">
        <v>-0.4104</v>
      </c>
      <c r="T18" s="21" t="s">
        <v>365</v>
      </c>
      <c r="U18" s="15">
        <v>7249</v>
      </c>
      <c r="V18" s="24">
        <v>1</v>
      </c>
      <c r="W18" s="25">
        <v>144.98</v>
      </c>
      <c r="X18" s="6"/>
      <c r="Y18" s="2"/>
      <c r="Z18" s="3"/>
      <c r="AA18" s="24">
        <v>57</v>
      </c>
      <c r="AB18" s="15">
        <v>6</v>
      </c>
      <c r="AC18" s="26">
        <v>4.2</v>
      </c>
      <c r="AD18" s="29">
        <v>0.0822</v>
      </c>
      <c r="AE18" s="25">
        <v>23.49</v>
      </c>
      <c r="AF18" s="16">
        <v>0.688</v>
      </c>
      <c r="AG18" s="4"/>
      <c r="AH18" s="35" t="s">
        <v>789</v>
      </c>
      <c r="AI18" s="24">
        <v>288</v>
      </c>
      <c r="AJ18" s="11" t="s">
        <v>351</v>
      </c>
      <c r="AK18" s="24">
        <v>10</v>
      </c>
      <c r="AL18" s="24">
        <v>1</v>
      </c>
      <c r="AM18" s="12" t="s">
        <v>394</v>
      </c>
      <c r="AN18" s="11" t="s">
        <v>351</v>
      </c>
      <c r="AO18" s="11" t="s">
        <v>335</v>
      </c>
      <c r="AP18" s="12" t="s">
        <v>395</v>
      </c>
      <c r="AQ18" s="11" t="s">
        <v>396</v>
      </c>
      <c r="AR18" s="11" t="s">
        <v>320</v>
      </c>
      <c r="AS18" s="11" t="s">
        <v>338</v>
      </c>
      <c r="AT18" s="11" t="s">
        <v>320</v>
      </c>
      <c r="AU18" s="11" t="s">
        <v>338</v>
      </c>
      <c r="AV18" s="11" t="s">
        <v>338</v>
      </c>
      <c r="AW18" s="11" t="s">
        <v>320</v>
      </c>
      <c r="AX18" s="11" t="s">
        <v>338</v>
      </c>
      <c r="AY18" s="11" t="s">
        <v>320</v>
      </c>
      <c r="AZ18" s="12" t="s">
        <v>320</v>
      </c>
      <c r="BA18" s="21" t="s">
        <v>3660</v>
      </c>
      <c r="BB18" s="21" t="s">
        <v>3661</v>
      </c>
      <c r="BC18" s="21" t="s">
        <v>3662</v>
      </c>
      <c r="BD18" s="21" t="s">
        <v>3663</v>
      </c>
      <c r="BE18" s="11" t="s">
        <v>3664</v>
      </c>
    </row>
    <row r="19" s="1" customFormat="1" customHeight="1" spans="1:57">
      <c r="A19" s="11" t="s">
        <v>320</v>
      </c>
      <c r="B19" s="12" t="s">
        <v>3665</v>
      </c>
      <c r="C19" s="12" t="s">
        <v>3666</v>
      </c>
      <c r="D19" s="12" t="s">
        <v>172</v>
      </c>
      <c r="E19" s="12" t="s">
        <v>3667</v>
      </c>
      <c r="F19" s="12" t="s">
        <v>3668</v>
      </c>
      <c r="G19" s="12" t="s">
        <v>3669</v>
      </c>
      <c r="H19" s="12" t="s">
        <v>3665</v>
      </c>
      <c r="I19" s="12" t="s">
        <v>327</v>
      </c>
      <c r="J19" s="12" t="s">
        <v>11</v>
      </c>
      <c r="K19" s="15">
        <v>210722</v>
      </c>
      <c r="L19" s="3"/>
      <c r="M19" s="16">
        <v>0</v>
      </c>
      <c r="N19" s="18" t="s">
        <v>328</v>
      </c>
      <c r="O19" s="19" t="s">
        <v>3670</v>
      </c>
      <c r="P19" s="20">
        <v>9</v>
      </c>
      <c r="Q19" s="16" t="s">
        <v>320</v>
      </c>
      <c r="R19" s="15">
        <v>809.82</v>
      </c>
      <c r="S19" s="16" t="s">
        <v>320</v>
      </c>
      <c r="T19" s="21" t="s">
        <v>320</v>
      </c>
      <c r="U19" s="15" t="s">
        <v>320</v>
      </c>
      <c r="V19" s="24">
        <v>1</v>
      </c>
      <c r="W19" s="25">
        <v>89.98</v>
      </c>
      <c r="X19" s="6"/>
      <c r="Y19" s="2"/>
      <c r="Z19" s="3"/>
      <c r="AA19" s="3"/>
      <c r="AB19" s="3"/>
      <c r="AC19" s="7"/>
      <c r="AD19" s="29">
        <v>0</v>
      </c>
      <c r="AE19" s="25">
        <v>16.83</v>
      </c>
      <c r="AF19" s="16">
        <v>0.663</v>
      </c>
      <c r="AG19" s="4"/>
      <c r="AH19" s="35" t="s">
        <v>3671</v>
      </c>
      <c r="AI19" s="24">
        <v>2</v>
      </c>
      <c r="AJ19" s="11" t="s">
        <v>351</v>
      </c>
      <c r="AK19" s="24">
        <v>8</v>
      </c>
      <c r="AL19" s="24">
        <v>1</v>
      </c>
      <c r="AM19" s="12" t="s">
        <v>394</v>
      </c>
      <c r="AN19" s="11" t="s">
        <v>351</v>
      </c>
      <c r="AO19" s="11" t="s">
        <v>335</v>
      </c>
      <c r="AP19" s="12" t="s">
        <v>395</v>
      </c>
      <c r="AQ19" s="11" t="s">
        <v>396</v>
      </c>
      <c r="AR19" s="11" t="s">
        <v>320</v>
      </c>
      <c r="AS19" s="11" t="s">
        <v>320</v>
      </c>
      <c r="AT19" s="11" t="s">
        <v>320</v>
      </c>
      <c r="AU19" s="11" t="s">
        <v>338</v>
      </c>
      <c r="AV19" s="11" t="s">
        <v>338</v>
      </c>
      <c r="AW19" s="11" t="s">
        <v>320</v>
      </c>
      <c r="AX19" s="11" t="s">
        <v>320</v>
      </c>
      <c r="AY19" s="11" t="s">
        <v>320</v>
      </c>
      <c r="AZ19" s="12" t="s">
        <v>320</v>
      </c>
      <c r="BA19" s="2"/>
      <c r="BB19" s="21" t="s">
        <v>3672</v>
      </c>
      <c r="BC19" s="21" t="s">
        <v>3673</v>
      </c>
      <c r="BD19" s="21" t="s">
        <v>3674</v>
      </c>
      <c r="BE19" s="11" t="s">
        <v>3675</v>
      </c>
    </row>
    <row r="20" s="1" customFormat="1" customHeight="1" spans="1:57">
      <c r="A20" s="11" t="s">
        <v>320</v>
      </c>
      <c r="B20" s="12" t="s">
        <v>3676</v>
      </c>
      <c r="C20" s="12" t="s">
        <v>3677</v>
      </c>
      <c r="D20" s="12" t="s">
        <v>172</v>
      </c>
      <c r="E20" s="12" t="s">
        <v>3678</v>
      </c>
      <c r="F20" s="12" t="s">
        <v>3679</v>
      </c>
      <c r="G20" s="12" t="s">
        <v>3680</v>
      </c>
      <c r="H20" s="12" t="s">
        <v>3681</v>
      </c>
      <c r="I20" s="12" t="s">
        <v>530</v>
      </c>
      <c r="J20" s="12" t="s">
        <v>11</v>
      </c>
      <c r="K20" s="15">
        <v>323994</v>
      </c>
      <c r="L20" s="15">
        <v>-177778</v>
      </c>
      <c r="M20" s="16">
        <v>-0.7923</v>
      </c>
      <c r="N20" s="18" t="s">
        <v>531</v>
      </c>
      <c r="O20" s="19" t="s">
        <v>3682</v>
      </c>
      <c r="P20" s="20">
        <v>19</v>
      </c>
      <c r="Q20" s="16" t="s">
        <v>320</v>
      </c>
      <c r="R20" s="15">
        <v>322.62</v>
      </c>
      <c r="S20" s="16" t="s">
        <v>320</v>
      </c>
      <c r="T20" s="21" t="s">
        <v>320</v>
      </c>
      <c r="U20" s="15" t="s">
        <v>320</v>
      </c>
      <c r="V20" s="24">
        <v>2</v>
      </c>
      <c r="W20" s="25">
        <v>16.98</v>
      </c>
      <c r="X20" s="6"/>
      <c r="Y20" s="2"/>
      <c r="Z20" s="3"/>
      <c r="AA20" s="3"/>
      <c r="AB20" s="3"/>
      <c r="AC20" s="7"/>
      <c r="AD20" s="29">
        <v>0</v>
      </c>
      <c r="AE20" s="6"/>
      <c r="AF20" s="16">
        <v>0</v>
      </c>
      <c r="AG20" s="4"/>
      <c r="AH20" s="35" t="s">
        <v>3683</v>
      </c>
      <c r="AI20" s="24">
        <v>63</v>
      </c>
      <c r="AJ20" s="11" t="s">
        <v>351</v>
      </c>
      <c r="AK20" s="24" t="s">
        <v>320</v>
      </c>
      <c r="AL20" s="24">
        <v>1</v>
      </c>
      <c r="AM20" s="12" t="s">
        <v>394</v>
      </c>
      <c r="AN20" s="11" t="s">
        <v>351</v>
      </c>
      <c r="AO20" s="11" t="s">
        <v>320</v>
      </c>
      <c r="AP20" s="12" t="s">
        <v>320</v>
      </c>
      <c r="AQ20" s="11" t="s">
        <v>396</v>
      </c>
      <c r="AR20" s="11" t="s">
        <v>320</v>
      </c>
      <c r="AS20" s="11" t="s">
        <v>320</v>
      </c>
      <c r="AT20" s="11" t="s">
        <v>320</v>
      </c>
      <c r="AU20" s="11" t="s">
        <v>320</v>
      </c>
      <c r="AV20" s="11" t="s">
        <v>320</v>
      </c>
      <c r="AW20" s="11" t="s">
        <v>320</v>
      </c>
      <c r="AX20" s="11" t="s">
        <v>320</v>
      </c>
      <c r="AY20" s="11" t="s">
        <v>320</v>
      </c>
      <c r="AZ20" s="12" t="s">
        <v>320</v>
      </c>
      <c r="BA20" s="2"/>
      <c r="BB20" s="21" t="s">
        <v>3684</v>
      </c>
      <c r="BC20" s="21" t="s">
        <v>3685</v>
      </c>
      <c r="BD20" s="21" t="s">
        <v>3686</v>
      </c>
      <c r="BE20" s="11" t="s">
        <v>3687</v>
      </c>
    </row>
  </sheetData>
  <hyperlinks>
    <hyperlink ref="B2" r:id="rId2" display="B0CT86YXL3" tooltip="https://www.amazon.com/dp/B0CT86YXL3"/>
    <hyperlink ref="G2" r:id="rId3" display="https://www.amazon.com/dp/B0CT86YXL3?psc=1" tooltip="https://www.amazon.com/dp/B0CT86YXL3?psc=1"/>
    <hyperlink ref="H2" r:id="rId2" display="B0CT86YXL3" tooltip="https://www.amazon.com/dp/B0CT86YXL3"/>
    <hyperlink ref="I2" r:id="rId4" display="Patio, Lawn &amp; Garden:Gardening &amp; Lawn Care:Pots, Planters &amp; Container Accessories:Plant Container Accessories:Stands" tooltip="https://www.amazon.com/b?node=15383751"/>
    <hyperlink ref="J2" r:id="rId5" display="Patio, Lawn &amp; Garden"/>
    <hyperlink ref="AQ2" r:id="rId6" display="https://www.amazon.com/gp/help/seller/at-a-glance.html/ref=dp_merchant_link?seller=A31757WX0C1IRJ" tooltip="https://www.amazon.com/gp/help/seller/at-a-glance.html/ref=dp_merchant_link?seller=A31757WX0C1IRJ"/>
    <hyperlink ref="B3" r:id="rId7" display="B0CHS6DDVQ" tooltip="https://www.amazon.com/dp/B0CHS6DDVQ"/>
    <hyperlink ref="G3" r:id="rId8" display="https://www.amazon.com/dp/B0CHS6DDVQ?psc=1" tooltip="https://www.amazon.com/dp/B0CHS6DDVQ?psc=1"/>
    <hyperlink ref="H3" r:id="rId7" display="B0CHS6DDVQ" tooltip="https://www.amazon.com/dp/B0CHS6DDVQ"/>
    <hyperlink ref="I3" r:id="rId4" display="Patio, Lawn &amp; Garden:Gardening &amp; Lawn Care:Pots, Planters &amp; Container Accessories:Plant Container Accessories:Stands" tooltip="https://www.amazon.com/b?node=15383751"/>
    <hyperlink ref="J3" r:id="rId5" display="Patio, Lawn &amp; Garden"/>
    <hyperlink ref="AQ3" r:id="rId6" display="https://www.amazon.com/gp/help/seller/at-a-glance.html/ref=dp_merchant_link?seller=A31757WX0C1IRJ" tooltip="https://www.amazon.com/gp/help/seller/at-a-glance.html/ref=dp_merchant_link?seller=A31757WX0C1IRJ"/>
    <hyperlink ref="B4" r:id="rId9" display="B0BS6PB4QQ" tooltip="https://www.amazon.com/dp/B0BS6PB4QQ"/>
    <hyperlink ref="G4" r:id="rId10" display="https://www.amazon.com/dp/B0BS6PB4QQ?psc=1" tooltip="https://www.amazon.com/dp/B0BS6PB4QQ?psc=1"/>
    <hyperlink ref="H4" r:id="rId9" display="B0BS6PB4QQ" tooltip="https://www.amazon.com/dp/B0BS6PB4QQ"/>
    <hyperlink ref="I4" r:id="rId4" display="Patio, Lawn &amp; Garden:Gardening &amp; Lawn Care:Pots, Planters &amp; Container Accessories:Plant Container Accessories:Stands" tooltip="https://www.amazon.com/b?node=15383751"/>
    <hyperlink ref="J4" r:id="rId5" display="Patio, Lawn &amp; Garden"/>
    <hyperlink ref="AQ4" r:id="rId6" display="https://www.amazon.com/gp/help/seller/at-a-glance.html/ref=dp_merchant_link?seller=A31757WX0C1IRJ" tooltip="https://www.amazon.com/gp/help/seller/at-a-glance.html/ref=dp_merchant_link?seller=A31757WX0C1IRJ"/>
    <hyperlink ref="B5" r:id="rId11" display="B0CL4WHFVS" tooltip="https://www.amazon.com/dp/B0CL4WHFVS"/>
    <hyperlink ref="G5" r:id="rId12" display="https://www.amazon.com/dp/B0CL4WHFVS?psc=1" tooltip="https://www.amazon.com/dp/B0CL4WHFVS?psc=1"/>
    <hyperlink ref="H5" r:id="rId11" display="B0CL4WHFVS" tooltip="https://www.amazon.com/dp/B0CL4WHFVS"/>
    <hyperlink ref="I5" r:id="rId4" display="Patio, Lawn &amp; Garden:Gardening &amp; Lawn Care:Pots, Planters &amp; Container Accessories:Plant Container Accessories:Stands" tooltip="https://www.amazon.com/b?node=15383751"/>
    <hyperlink ref="J5" r:id="rId5" display="Patio, Lawn &amp; Garden"/>
    <hyperlink ref="AQ5" r:id="rId6" display="https://www.amazon.com/gp/help/seller/at-a-glance.html/ref=dp_merchant_link?seller=A31757WX0C1IRJ" tooltip="https://www.amazon.com/gp/help/seller/at-a-glance.html/ref=dp_merchant_link?seller=A31757WX0C1IRJ"/>
    <hyperlink ref="B6" r:id="rId13" display="B0CHS4VL4C" tooltip="https://www.amazon.com/dp/B0CHS4VL4C"/>
    <hyperlink ref="G6" r:id="rId14" display="https://www.amazon.com/dp/B0CHS4VL4C?psc=1" tooltip="https://www.amazon.com/dp/B0CHS4VL4C?psc=1"/>
    <hyperlink ref="H6" r:id="rId13" display="B0CHS4VL4C" tooltip="https://www.amazon.com/dp/B0CHS4VL4C"/>
    <hyperlink ref="I6" r:id="rId4" display="Patio, Lawn &amp; Garden:Gardening &amp; Lawn Care:Pots, Planters &amp; Container Accessories:Plant Container Accessories:Stands" tooltip="https://www.amazon.com/b?node=15383751"/>
    <hyperlink ref="J6" r:id="rId5" display="Patio, Lawn &amp; Garden"/>
    <hyperlink ref="AQ6" r:id="rId6" display="https://www.amazon.com/gp/help/seller/at-a-glance.html/ref=dp_merchant_link?seller=A31757WX0C1IRJ" tooltip="https://www.amazon.com/gp/help/seller/at-a-glance.html/ref=dp_merchant_link?seller=A31757WX0C1IRJ"/>
    <hyperlink ref="B7" r:id="rId15" display="B0CQM551J4" tooltip="https://www.amazon.com/dp/B0CQM551J4"/>
    <hyperlink ref="G7" r:id="rId16" display="https://www.amazon.com/dp/B0CQM551J4?psc=1" tooltip="https://www.amazon.com/dp/B0CQM551J4?psc=1"/>
    <hyperlink ref="H7" r:id="rId15" display="B0CQM551J4" tooltip="https://www.amazon.com/dp/B0CQM551J4"/>
    <hyperlink ref="I7" r:id="rId4" display="Patio, Lawn &amp; Garden:Gardening &amp; Lawn Care:Pots, Planters &amp; Container Accessories:Plant Container Accessories:Stands" tooltip="https://www.amazon.com/b?node=15383751"/>
    <hyperlink ref="J7" r:id="rId5" display="Patio, Lawn &amp; Garden"/>
    <hyperlink ref="AQ7" r:id="rId6" display="https://www.amazon.com/gp/help/seller/at-a-glance.html/ref=dp_merchant_link?seller=A31757WX0C1IRJ" tooltip="https://www.amazon.com/gp/help/seller/at-a-glance.html/ref=dp_merchant_link?seller=A31757WX0C1IRJ"/>
    <hyperlink ref="B8" r:id="rId17" display="B0CLRT1T7P" tooltip="https://www.amazon.com/dp/B0CLRT1T7P"/>
    <hyperlink ref="G8" r:id="rId18" display="https://www.amazon.com/dp/B0CLRT1T7P?psc=1" tooltip="https://www.amazon.com/dp/B0CLRT1T7P?psc=1"/>
    <hyperlink ref="H8" r:id="rId19" display="B0CX4WZXJM" tooltip="https://www.amazon.com/dp/B0CX4WZXJM"/>
    <hyperlink ref="I8" r:id="rId4" display="Patio, Lawn &amp; Garden:Gardening &amp; Lawn Care:Pots, Planters &amp; Container Accessories:Plant Container Accessories:Stands" tooltip="https://www.amazon.com/b?node=15383751"/>
    <hyperlink ref="J8" r:id="rId5" display="Patio, Lawn &amp; Garden"/>
    <hyperlink ref="AQ8" r:id="rId6" display="https://www.amazon.com/gp/help/seller/at-a-glance.html/ref=dp_merchant_link?seller=A31757WX0C1IRJ" tooltip="https://www.amazon.com/gp/help/seller/at-a-glance.html/ref=dp_merchant_link?seller=A31757WX0C1IRJ"/>
    <hyperlink ref="B9" r:id="rId20" display="B0C89FX9GS" tooltip="https://www.amazon.com/dp/B0C89FX9GS"/>
    <hyperlink ref="G9" r:id="rId21" display="https://www.amazon.com/dp/B0C89FX9GS?psc=1" tooltip="https://www.amazon.com/dp/B0C89FX9GS?psc=1"/>
    <hyperlink ref="H9" r:id="rId20" display="B0C89FX9GS" tooltip="https://www.amazon.com/dp/B0C89FX9GS"/>
    <hyperlink ref="I9" r:id="rId4" display="Patio, Lawn &amp; Garden:Gardening &amp; Lawn Care:Pots, Planters &amp; Container Accessories:Plant Container Accessories:Stands" tooltip="https://www.amazon.com/b?node=15383751"/>
    <hyperlink ref="J9" r:id="rId5" display="Patio, Lawn &amp; Garden"/>
    <hyperlink ref="AQ9" r:id="rId6" display="https://www.amazon.com/gp/help/seller/at-a-glance.html/ref=dp_merchant_link?seller=A31757WX0C1IRJ" tooltip="https://www.amazon.com/gp/help/seller/at-a-glance.html/ref=dp_merchant_link?seller=A31757WX0C1IRJ"/>
    <hyperlink ref="B10" r:id="rId22" display="B0CQ2R6XVG" tooltip="https://www.amazon.com/dp/B0CQ2R6XVG"/>
    <hyperlink ref="G10" r:id="rId23" display="https://www.amazon.com/dp/B0CQ2R6XVG?psc=1" tooltip="https://www.amazon.com/dp/B0CQ2R6XVG?psc=1"/>
    <hyperlink ref="H10" r:id="rId22" display="B0CQ2R6XVG" tooltip="https://www.amazon.com/dp/B0CQ2R6XVG"/>
    <hyperlink ref="I10" r:id="rId4" display="Patio, Lawn &amp; Garden:Gardening &amp; Lawn Care:Pots, Planters &amp; Container Accessories:Plant Container Accessories:Stands" tooltip="https://www.amazon.com/b?node=15383751"/>
    <hyperlink ref="J10" r:id="rId5" display="Patio, Lawn &amp; Garden"/>
    <hyperlink ref="AQ10" r:id="rId6" display="https://www.amazon.com/gp/help/seller/at-a-glance.html/ref=dp_merchant_link?seller=A31757WX0C1IRJ" tooltip="https://www.amazon.com/gp/help/seller/at-a-glance.html/ref=dp_merchant_link?seller=A31757WX0C1IRJ"/>
    <hyperlink ref="B11" r:id="rId24" display="B0CW54X3YH" tooltip="https://www.amazon.com/dp/B0CW54X3YH"/>
    <hyperlink ref="G11" r:id="rId25" display="https://www.amazon.com/dp/B0CW54X3YH?psc=1" tooltip="https://www.amazon.com/dp/B0CW54X3YH?psc=1"/>
    <hyperlink ref="H11" r:id="rId24" display="B0CW54X3YH" tooltip="https://www.amazon.com/dp/B0CW54X3YH"/>
    <hyperlink ref="I11" r:id="rId4" display="Patio, Lawn &amp; Garden:Gardening &amp; Lawn Care:Pots, Planters &amp; Container Accessories:Plant Container Accessories:Stands" tooltip="https://www.amazon.com/b?node=15383751"/>
    <hyperlink ref="J11" r:id="rId5" display="Patio, Lawn &amp; Garden"/>
    <hyperlink ref="AQ11" r:id="rId6" display="https://www.amazon.com/gp/help/seller/at-a-glance.html/ref=dp_merchant_link?seller=A31757WX0C1IRJ" tooltip="https://www.amazon.com/gp/help/seller/at-a-glance.html/ref=dp_merchant_link?seller=A31757WX0C1IRJ"/>
    <hyperlink ref="B12" r:id="rId26" display="B0CL6X2BVW" tooltip="https://www.amazon.com/dp/B0CL6X2BVW"/>
    <hyperlink ref="G12" r:id="rId27" display="https://www.amazon.com/dp/B0CL6X2BVW?psc=1" tooltip="https://www.amazon.com/dp/B0CL6X2BVW?psc=1"/>
    <hyperlink ref="H12" r:id="rId26" display="B0CL6X2BVW" tooltip="https://www.amazon.com/dp/B0CL6X2BVW"/>
    <hyperlink ref="I12" r:id="rId28" display="Baby Products:Nursery:Furniture:Storage &amp; Organization:Step Stools" tooltip="https://www.amazon.com/b?node=166826011"/>
    <hyperlink ref="J12" r:id="rId29" display="Baby"/>
    <hyperlink ref="AQ12" r:id="rId6" display="https://www.amazon.com/gp/help/seller/at-a-glance.html/ref=dp_merchant_link?seller=A31757WX0C1IRJ" tooltip="https://www.amazon.com/gp/help/seller/at-a-glance.html/ref=dp_merchant_link?seller=A31757WX0C1IRJ"/>
    <hyperlink ref="B13" r:id="rId30" display="B0CQN8RQMH" tooltip="https://www.amazon.com/dp/B0CQN8RQMH"/>
    <hyperlink ref="G13" r:id="rId31" display="https://www.amazon.com/dp/B0CQN8RQMH?psc=1" tooltip="https://www.amazon.com/dp/B0CQN8RQMH?psc=1"/>
    <hyperlink ref="H13" r:id="rId30" display="B0CQN8RQMH" tooltip="https://www.amazon.com/dp/B0CQN8RQMH"/>
    <hyperlink ref="I13" r:id="rId4" display="Patio, Lawn &amp; Garden:Gardening &amp; Lawn Care:Pots, Planters &amp; Container Accessories:Plant Container Accessories:Stands" tooltip="https://www.amazon.com/b?node=15383751"/>
    <hyperlink ref="J13" r:id="rId5" display="Patio, Lawn &amp; Garden"/>
    <hyperlink ref="AQ13" r:id="rId6" display="https://www.amazon.com/gp/help/seller/at-a-glance.html/ref=dp_merchant_link?seller=A31757WX0C1IRJ" tooltip="https://www.amazon.com/gp/help/seller/at-a-glance.html/ref=dp_merchant_link?seller=A31757WX0C1IRJ"/>
    <hyperlink ref="B14" r:id="rId32" display="B0CBQ6KFZV" tooltip="https://www.amazon.com/dp/B0CBQ6KFZV"/>
    <hyperlink ref="G14" r:id="rId33" display="https://www.amazon.com/dp/B0CBQ6KFZV?psc=1" tooltip="https://www.amazon.com/dp/B0CBQ6KFZV?psc=1"/>
    <hyperlink ref="H14" r:id="rId32" display="B0CBQ6KFZV" tooltip="https://www.amazon.com/dp/B0CBQ6KFZV"/>
    <hyperlink ref="I14" r:id="rId4" display="Patio, Lawn &amp; Garden:Gardening &amp; Lawn Care:Pots, Planters &amp; Container Accessories:Plant Container Accessories:Stands" tooltip="https://www.amazon.com/b?node=15383751"/>
    <hyperlink ref="J14" r:id="rId5" display="Patio, Lawn &amp; Garden"/>
    <hyperlink ref="AQ14" r:id="rId6" display="https://www.amazon.com/gp/help/seller/at-a-glance.html/ref=dp_merchant_link?seller=A31757WX0C1IRJ" tooltip="https://www.amazon.com/gp/help/seller/at-a-glance.html/ref=dp_merchant_link?seller=A31757WX0C1IRJ"/>
    <hyperlink ref="B15" r:id="rId34" display="B0CSFJZX39" tooltip="https://www.amazon.com/dp/B0CSFJZX39"/>
    <hyperlink ref="G15" r:id="rId35" display="https://www.amazon.com/dp/B0CSFJZX39?psc=1" tooltip="https://www.amazon.com/dp/B0CSFJZX39?psc=1"/>
    <hyperlink ref="H15" r:id="rId34" display="B0CSFJZX39" tooltip="https://www.amazon.com/dp/B0CSFJZX39"/>
    <hyperlink ref="I15" r:id="rId4" display="Patio, Lawn &amp; Garden:Gardening &amp; Lawn Care:Pots, Planters &amp; Container Accessories:Plant Container Accessories:Stands" tooltip="https://www.amazon.com/b?node=15383751"/>
    <hyperlink ref="J15" r:id="rId5" display="Patio, Lawn &amp; Garden"/>
    <hyperlink ref="AQ15" r:id="rId6" display="https://www.amazon.com/gp/help/seller/at-a-glance.html/ref=dp_merchant_link?seller=A31757WX0C1IRJ" tooltip="https://www.amazon.com/gp/help/seller/at-a-glance.html/ref=dp_merchant_link?seller=A31757WX0C1IRJ"/>
    <hyperlink ref="B16" r:id="rId36" display="B0CHRP4R4G" tooltip="https://www.amazon.com/dp/B0CHRP4R4G"/>
    <hyperlink ref="G16" r:id="rId37" display="https://www.amazon.com/dp/B0CHRP4R4G?psc=1" tooltip="https://www.amazon.com/dp/B0CHRP4R4G?psc=1"/>
    <hyperlink ref="H16" r:id="rId36" display="B0CHRP4R4G" tooltip="https://www.amazon.com/dp/B0CHRP4R4G"/>
    <hyperlink ref="I16" r:id="rId4" display="Patio, Lawn &amp; Garden:Gardening &amp; Lawn Care:Pots, Planters &amp; Container Accessories:Plant Container Accessories:Stands" tooltip="https://www.amazon.com/b?node=15383751"/>
    <hyperlink ref="J16" r:id="rId5" display="Patio, Lawn &amp; Garden"/>
    <hyperlink ref="AQ16" r:id="rId6" display="https://www.amazon.com/gp/help/seller/at-a-glance.html/ref=dp_merchant_link?seller=A31757WX0C1IRJ" tooltip="https://www.amazon.com/gp/help/seller/at-a-glance.html/ref=dp_merchant_link?seller=A31757WX0C1IRJ"/>
    <hyperlink ref="B17" r:id="rId38" display="B0CX5CFGM2" tooltip="https://www.amazon.com/dp/B0CX5CFGM2"/>
    <hyperlink ref="G17" r:id="rId39" display="https://www.amazon.com/dp/B0CX5CFGM2?psc=1" tooltip="https://www.amazon.com/dp/B0CX5CFGM2?psc=1"/>
    <hyperlink ref="H17" r:id="rId38" display="B0CX5CFGM2" tooltip="https://www.amazon.com/dp/B0CX5CFGM2"/>
    <hyperlink ref="I17" r:id="rId4" display="Patio, Lawn &amp; Garden:Gardening &amp; Lawn Care:Pots, Planters &amp; Container Accessories:Plant Container Accessories:Stands" tooltip="https://www.amazon.com/b?node=15383751"/>
    <hyperlink ref="J17" r:id="rId5" display="Patio, Lawn &amp; Garden"/>
    <hyperlink ref="AQ17" r:id="rId6" display="https://www.amazon.com/gp/help/seller/at-a-glance.html/ref=dp_merchant_link?seller=A31757WX0C1IRJ" tooltip="https://www.amazon.com/gp/help/seller/at-a-glance.html/ref=dp_merchant_link?seller=A31757WX0C1IRJ"/>
    <hyperlink ref="B18" r:id="rId40" display="B0CFTYSVQK" tooltip="https://www.amazon.com/dp/B0CFTYSVQK"/>
    <hyperlink ref="G18" r:id="rId41" display="https://www.amazon.com/dp/B0CFTYSVQK?psc=1" tooltip="https://www.amazon.com/dp/B0CFTYSVQK?psc=1"/>
    <hyperlink ref="H18" r:id="rId40" display="B0CFTYSVQK" tooltip="https://www.amazon.com/dp/B0CFTYSVQK"/>
    <hyperlink ref="I18" r:id="rId42" display="Home &amp; Kitchen:Furniture:Living Room Furniture:TV &amp; Media Furniture:Television Stands &amp; Entertainment Centers" tooltip="https://www.amazon.com/b?node=14109851"/>
    <hyperlink ref="J18" r:id="rId43" display="Home &amp; Kitchen"/>
    <hyperlink ref="AQ18" r:id="rId6" display="https://www.amazon.com/gp/help/seller/at-a-glance.html/ref=dp_merchant_link?seller=A31757WX0C1IRJ" tooltip="https://www.amazon.com/gp/help/seller/at-a-glance.html/ref=dp_merchant_link?seller=A31757WX0C1IRJ"/>
    <hyperlink ref="B19" r:id="rId44" display="B0D1K8WW4D" tooltip="https://www.amazon.com/dp/B0D1K8WW4D"/>
    <hyperlink ref="G19" r:id="rId45" display="https://www.amazon.com/dp/B0D1K8WW4D?psc=1" tooltip="https://www.amazon.com/dp/B0D1K8WW4D?psc=1"/>
    <hyperlink ref="H19" r:id="rId44" display="B0D1K8WW4D" tooltip="https://www.amazon.com/dp/B0D1K8WW4D"/>
    <hyperlink ref="I19" r:id="rId4" display="Patio, Lawn &amp; Garden:Gardening &amp; Lawn Care:Pots, Planters &amp; Container Accessories:Plant Container Accessories:Stands" tooltip="https://www.amazon.com/b?node=15383751"/>
    <hyperlink ref="J19" r:id="rId5" display="Patio, Lawn &amp; Garden"/>
    <hyperlink ref="AQ19" r:id="rId6" display="https://www.amazon.com/gp/help/seller/at-a-glance.html/ref=dp_merchant_link?seller=A31757WX0C1IRJ" tooltip="https://www.amazon.com/gp/help/seller/at-a-glance.html/ref=dp_merchant_link?seller=A31757WX0C1IRJ"/>
    <hyperlink ref="B20" r:id="rId46" display="B0CZ6M1K7Q" tooltip="https://www.amazon.com/dp/B0CZ6M1K7Q"/>
    <hyperlink ref="G20" r:id="rId47" display="https://www.amazon.com/dp/B0CZ6M1K7Q?psc=1" tooltip="https://www.amazon.com/dp/B0CZ6M1K7Q?psc=1"/>
    <hyperlink ref="H20" r:id="rId48" display="B0CZ6ZTJGB" tooltip="https://www.amazon.com/dp/B0CZ6ZTJGB"/>
    <hyperlink ref="I20" r:id="rId49" display="Patio, Lawn &amp; Garden:Gardening &amp; Lawn Care:Greenhouses &amp; Plant Germination Equipment:Lighting:Growing Lamps" tooltip="https://www.amazon.com/b?node=14252941"/>
    <hyperlink ref="J20" r:id="rId5" display="Patio, Lawn &amp; Garden"/>
    <hyperlink ref="AQ20" r:id="rId6" display="https://www.amazon.com/gp/help/seller/at-a-glance.html/ref=dp_merchant_link?seller=A31757WX0C1IRJ" tooltip="https://www.amazon.com/gp/help/seller/at-a-glance.html/ref=dp_merchant_link?seller=A31757WX0C1IRJ"/>
  </hyperlinks>
  <pageMargins left="0.75" right="0.75" top="1" bottom="1" header="0.5" footer="0.5"/>
  <headerFooter/>
  <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38"/>
  <sheetViews>
    <sheetView workbookViewId="0">
      <selection activeCell="F22" sqref="F22"/>
    </sheetView>
  </sheetViews>
  <sheetFormatPr defaultColWidth="9" defaultRowHeight="13.5"/>
  <cols>
    <col min="3" max="3" width="11.5"/>
    <col min="4" max="11" width="10.375"/>
  </cols>
  <sheetData>
    <row r="1" spans="1:12">
      <c r="A1" s="10" t="s">
        <v>250</v>
      </c>
      <c r="B1" s="10" t="s">
        <v>1192</v>
      </c>
      <c r="C1" s="13" t="s">
        <v>1197</v>
      </c>
      <c r="D1" s="13" t="s">
        <v>1198</v>
      </c>
      <c r="E1" s="13" t="s">
        <v>1199</v>
      </c>
      <c r="F1" s="13" t="s">
        <v>1200</v>
      </c>
      <c r="G1" s="13" t="s">
        <v>1201</v>
      </c>
      <c r="H1" s="13" t="s">
        <v>1202</v>
      </c>
      <c r="I1" s="13" t="s">
        <v>1203</v>
      </c>
      <c r="J1" s="13" t="s">
        <v>1204</v>
      </c>
      <c r="K1" s="13"/>
      <c r="L1" s="13"/>
    </row>
    <row r="2" spans="1:12">
      <c r="A2" s="11" t="s">
        <v>320</v>
      </c>
      <c r="B2" s="12" t="s">
        <v>3587</v>
      </c>
      <c r="C2" s="15">
        <v>806</v>
      </c>
      <c r="D2" s="15">
        <v>539</v>
      </c>
      <c r="E2" s="15">
        <v>606</v>
      </c>
      <c r="F2" s="15">
        <v>12</v>
      </c>
      <c r="G2" s="3"/>
      <c r="H2" s="3"/>
      <c r="I2" s="3"/>
      <c r="J2" s="3"/>
      <c r="K2" s="3"/>
      <c r="L2" s="3"/>
    </row>
    <row r="3" spans="1:12">
      <c r="A3" s="11" t="s">
        <v>320</v>
      </c>
      <c r="B3" s="12" t="s">
        <v>2734</v>
      </c>
      <c r="C3" s="15">
        <v>837</v>
      </c>
      <c r="D3" s="15">
        <v>812</v>
      </c>
      <c r="E3" s="15">
        <v>564</v>
      </c>
      <c r="F3" s="15">
        <v>661</v>
      </c>
      <c r="G3" s="15">
        <v>113</v>
      </c>
      <c r="H3" s="15">
        <v>51</v>
      </c>
      <c r="I3" s="15">
        <v>282</v>
      </c>
      <c r="J3" s="15">
        <v>0</v>
      </c>
      <c r="K3" s="15"/>
      <c r="L3" s="15"/>
    </row>
    <row r="4" spans="1:12">
      <c r="A4" s="11" t="s">
        <v>320</v>
      </c>
      <c r="B4" s="12" t="s">
        <v>2535</v>
      </c>
      <c r="C4" s="15">
        <v>465</v>
      </c>
      <c r="D4" s="15">
        <v>436</v>
      </c>
      <c r="E4" s="15">
        <v>372</v>
      </c>
      <c r="F4" s="15">
        <v>262</v>
      </c>
      <c r="G4" s="15">
        <v>103</v>
      </c>
      <c r="H4" s="15">
        <v>287</v>
      </c>
      <c r="I4" s="15">
        <v>233</v>
      </c>
      <c r="J4" s="15">
        <v>0</v>
      </c>
      <c r="K4" s="15"/>
      <c r="L4" s="15"/>
    </row>
    <row r="5" spans="1:12">
      <c r="A5" s="11" t="s">
        <v>320</v>
      </c>
      <c r="B5" s="12" t="s">
        <v>1609</v>
      </c>
      <c r="C5" s="15">
        <v>713</v>
      </c>
      <c r="D5" s="15">
        <v>739</v>
      </c>
      <c r="E5" s="15">
        <v>965</v>
      </c>
      <c r="F5" s="15">
        <v>777</v>
      </c>
      <c r="G5" s="15">
        <v>834</v>
      </c>
      <c r="H5" s="15">
        <v>1228</v>
      </c>
      <c r="I5" s="15">
        <v>1292</v>
      </c>
      <c r="J5" s="15">
        <v>750</v>
      </c>
      <c r="K5" s="15"/>
      <c r="L5" s="15"/>
    </row>
    <row r="6" spans="1:12">
      <c r="A6" s="11" t="s">
        <v>320</v>
      </c>
      <c r="B6" s="12" t="s">
        <v>2884</v>
      </c>
      <c r="C6" s="15">
        <v>651</v>
      </c>
      <c r="D6" s="15">
        <v>585</v>
      </c>
      <c r="E6" s="15">
        <v>496</v>
      </c>
      <c r="F6" s="15">
        <v>343</v>
      </c>
      <c r="G6" s="15">
        <v>174</v>
      </c>
      <c r="H6" s="15">
        <v>478</v>
      </c>
      <c r="I6" s="15">
        <v>82</v>
      </c>
      <c r="J6" s="15">
        <v>0</v>
      </c>
      <c r="K6" s="15"/>
      <c r="L6" s="3"/>
    </row>
    <row r="7" spans="1:12">
      <c r="A7" s="11" t="s">
        <v>320</v>
      </c>
      <c r="B7" s="12" t="s">
        <v>3602</v>
      </c>
      <c r="C7" s="15">
        <v>279</v>
      </c>
      <c r="D7" s="15">
        <v>193</v>
      </c>
      <c r="E7" s="15">
        <v>280</v>
      </c>
      <c r="F7" s="15">
        <v>296</v>
      </c>
      <c r="G7" s="15">
        <v>5</v>
      </c>
      <c r="H7" s="15">
        <v>0</v>
      </c>
      <c r="I7" s="3"/>
      <c r="J7" s="3"/>
      <c r="K7" s="3"/>
      <c r="L7" s="3"/>
    </row>
    <row r="8" spans="1:12">
      <c r="A8" s="11" t="s">
        <v>320</v>
      </c>
      <c r="B8" s="12" t="s">
        <v>3605</v>
      </c>
      <c r="C8" s="15">
        <v>248</v>
      </c>
      <c r="D8" s="15">
        <v>286</v>
      </c>
      <c r="E8" s="15">
        <v>347</v>
      </c>
      <c r="F8" s="15">
        <v>141</v>
      </c>
      <c r="G8" s="15">
        <v>203</v>
      </c>
      <c r="H8" s="15">
        <v>530</v>
      </c>
      <c r="I8" s="15">
        <v>5</v>
      </c>
      <c r="J8" s="15">
        <v>0</v>
      </c>
      <c r="K8" s="15"/>
      <c r="L8" s="3"/>
    </row>
    <row r="9" spans="1:12">
      <c r="A9" s="11" t="s">
        <v>320</v>
      </c>
      <c r="B9" s="12" t="s">
        <v>3612</v>
      </c>
      <c r="C9" s="15">
        <v>217</v>
      </c>
      <c r="D9" s="15">
        <v>48</v>
      </c>
      <c r="E9" s="15">
        <v>268</v>
      </c>
      <c r="F9" s="15">
        <v>293</v>
      </c>
      <c r="G9" s="15">
        <v>23</v>
      </c>
      <c r="H9" s="15">
        <v>0</v>
      </c>
      <c r="I9" s="3"/>
      <c r="J9" s="3"/>
      <c r="K9" s="3"/>
      <c r="L9" s="3"/>
    </row>
    <row r="10" spans="1:12">
      <c r="A10" s="11" t="s">
        <v>320</v>
      </c>
      <c r="B10" s="12" t="s">
        <v>3615</v>
      </c>
      <c r="C10" s="15">
        <v>217</v>
      </c>
      <c r="D10" s="15">
        <v>240</v>
      </c>
      <c r="E10" s="15">
        <v>10</v>
      </c>
      <c r="F10" s="15">
        <v>0</v>
      </c>
      <c r="G10" s="3"/>
      <c r="H10" s="3"/>
      <c r="I10" s="3"/>
      <c r="J10" s="3"/>
      <c r="K10" s="3"/>
      <c r="L10" s="3"/>
    </row>
    <row r="11" spans="1:12">
      <c r="A11" s="11" t="s">
        <v>320</v>
      </c>
      <c r="B11" s="12" t="s">
        <v>2205</v>
      </c>
      <c r="C11" s="15">
        <v>217</v>
      </c>
      <c r="D11" s="15">
        <v>186</v>
      </c>
      <c r="E11" s="15">
        <v>225</v>
      </c>
      <c r="F11" s="15">
        <v>238</v>
      </c>
      <c r="G11" s="15">
        <v>253</v>
      </c>
      <c r="H11" s="15">
        <v>393</v>
      </c>
      <c r="I11" s="15">
        <v>312</v>
      </c>
      <c r="J11" s="15">
        <v>125</v>
      </c>
      <c r="K11" s="15"/>
      <c r="L11" s="15"/>
    </row>
    <row r="12" spans="1:12">
      <c r="A12" s="11" t="s">
        <v>320</v>
      </c>
      <c r="B12" s="12" t="s">
        <v>3632</v>
      </c>
      <c r="C12" s="15">
        <v>124</v>
      </c>
      <c r="D12" s="15">
        <v>96</v>
      </c>
      <c r="E12" s="15">
        <v>274</v>
      </c>
      <c r="F12" s="15">
        <v>97</v>
      </c>
      <c r="G12" s="15">
        <v>1</v>
      </c>
      <c r="H12" s="15">
        <v>0</v>
      </c>
      <c r="I12" s="3"/>
      <c r="J12" s="3"/>
      <c r="K12" s="3"/>
      <c r="L12" s="3"/>
    </row>
    <row r="13" spans="1:12">
      <c r="A13" s="11" t="s">
        <v>320</v>
      </c>
      <c r="B13" s="12" t="s">
        <v>3640</v>
      </c>
      <c r="C13" s="15">
        <v>124</v>
      </c>
      <c r="D13" s="15">
        <v>146</v>
      </c>
      <c r="E13" s="15">
        <v>119</v>
      </c>
      <c r="F13" s="15">
        <v>5</v>
      </c>
      <c r="G13" s="15">
        <v>0</v>
      </c>
      <c r="H13" s="3"/>
      <c r="I13" s="3"/>
      <c r="J13" s="3"/>
      <c r="K13" s="3"/>
      <c r="L13" s="3"/>
    </row>
    <row r="14" spans="1:12">
      <c r="A14" s="11" t="s">
        <v>320</v>
      </c>
      <c r="B14" s="12" t="s">
        <v>3636</v>
      </c>
      <c r="C14" s="15">
        <v>62</v>
      </c>
      <c r="D14" s="15">
        <v>57</v>
      </c>
      <c r="E14" s="15">
        <v>117</v>
      </c>
      <c r="F14" s="15">
        <v>177</v>
      </c>
      <c r="G14" s="15">
        <v>245</v>
      </c>
      <c r="H14" s="15">
        <v>247</v>
      </c>
      <c r="I14" s="15">
        <v>102</v>
      </c>
      <c r="J14" s="15">
        <v>250</v>
      </c>
      <c r="K14" s="15"/>
      <c r="L14" s="15"/>
    </row>
    <row r="15" spans="1:12">
      <c r="A15" s="11" t="s">
        <v>320</v>
      </c>
      <c r="B15" s="12" t="s">
        <v>3648</v>
      </c>
      <c r="C15" s="15">
        <v>93</v>
      </c>
      <c r="D15" s="15">
        <v>10</v>
      </c>
      <c r="E15" s="3"/>
      <c r="F15" s="3"/>
      <c r="G15" s="3"/>
      <c r="H15" s="3"/>
      <c r="I15" s="3"/>
      <c r="J15" s="3"/>
      <c r="K15" s="3"/>
      <c r="L15" s="3"/>
    </row>
    <row r="16" spans="1:12">
      <c r="A16" s="11" t="s">
        <v>320</v>
      </c>
      <c r="B16" s="12" t="s">
        <v>3644</v>
      </c>
      <c r="C16" s="15">
        <v>93</v>
      </c>
      <c r="D16" s="15">
        <v>55</v>
      </c>
      <c r="E16" s="15">
        <v>87</v>
      </c>
      <c r="F16" s="15">
        <v>79</v>
      </c>
      <c r="G16" s="15">
        <v>79</v>
      </c>
      <c r="H16" s="15">
        <v>98</v>
      </c>
      <c r="I16" s="15">
        <v>115</v>
      </c>
      <c r="J16" s="15">
        <v>10</v>
      </c>
      <c r="K16" s="15"/>
      <c r="L16" s="15"/>
    </row>
    <row r="17" spans="1:12">
      <c r="A17" s="11" t="s">
        <v>320</v>
      </c>
      <c r="B17" s="12" t="s">
        <v>3676</v>
      </c>
      <c r="C17" s="15">
        <v>31</v>
      </c>
      <c r="D17" s="15">
        <v>0</v>
      </c>
      <c r="E17" s="3"/>
      <c r="F17" s="3"/>
      <c r="G17" s="3"/>
      <c r="H17" s="3"/>
      <c r="I17" s="3"/>
      <c r="J17" s="3"/>
      <c r="K17" s="3"/>
      <c r="L17" s="3"/>
    </row>
    <row r="18" spans="3:10">
      <c r="C18">
        <f>SUM(C2:C17)</f>
        <v>5177</v>
      </c>
      <c r="D18">
        <f t="shared" ref="D18:J18" si="0">SUM(D2:D17)</f>
        <v>4428</v>
      </c>
      <c r="E18">
        <f t="shared" si="0"/>
        <v>4730</v>
      </c>
      <c r="F18">
        <f t="shared" si="0"/>
        <v>3381</v>
      </c>
      <c r="G18">
        <f t="shared" si="0"/>
        <v>2033</v>
      </c>
      <c r="H18">
        <f t="shared" si="0"/>
        <v>3312</v>
      </c>
      <c r="I18">
        <f t="shared" si="0"/>
        <v>2423</v>
      </c>
      <c r="J18">
        <f t="shared" si="0"/>
        <v>1135</v>
      </c>
    </row>
    <row r="21" spans="1:11">
      <c r="A21" s="10" t="s">
        <v>250</v>
      </c>
      <c r="B21" s="10" t="s">
        <v>1192</v>
      </c>
      <c r="C21" s="13" t="s">
        <v>3688</v>
      </c>
      <c r="D21" s="13" t="s">
        <v>3689</v>
      </c>
      <c r="E21" s="13" t="s">
        <v>3690</v>
      </c>
      <c r="F21" s="13" t="s">
        <v>3691</v>
      </c>
      <c r="G21" s="13" t="s">
        <v>3692</v>
      </c>
      <c r="H21" s="13" t="s">
        <v>3693</v>
      </c>
      <c r="I21" s="13" t="s">
        <v>3694</v>
      </c>
      <c r="J21" s="13" t="s">
        <v>3695</v>
      </c>
      <c r="K21" s="13" t="s">
        <v>3696</v>
      </c>
    </row>
    <row r="22" spans="1:11">
      <c r="A22" s="11" t="s">
        <v>320</v>
      </c>
      <c r="B22" s="12" t="s">
        <v>3587</v>
      </c>
      <c r="C22" s="15">
        <v>99283.08</v>
      </c>
      <c r="D22" s="15">
        <v>67116.28</v>
      </c>
      <c r="E22" s="15">
        <v>76555.98</v>
      </c>
      <c r="F22" s="15">
        <v>1366.68</v>
      </c>
      <c r="G22" s="3"/>
      <c r="H22" s="3"/>
      <c r="I22" s="3"/>
      <c r="J22" s="3"/>
      <c r="K22" s="3"/>
    </row>
    <row r="23" spans="1:11">
      <c r="A23" s="11" t="s">
        <v>320</v>
      </c>
      <c r="B23" s="12" t="s">
        <v>2734</v>
      </c>
      <c r="C23" s="15">
        <v>100423.266</v>
      </c>
      <c r="D23" s="15">
        <v>97423.77</v>
      </c>
      <c r="E23" s="15">
        <v>71312.16</v>
      </c>
      <c r="F23" s="15">
        <v>79306.78</v>
      </c>
      <c r="G23" s="15">
        <v>13711.42</v>
      </c>
      <c r="H23" s="15">
        <v>6628.98</v>
      </c>
      <c r="I23" s="15">
        <v>30901.56</v>
      </c>
      <c r="J23" s="15">
        <v>0</v>
      </c>
      <c r="K23" s="15">
        <v>0</v>
      </c>
    </row>
    <row r="24" spans="1:11">
      <c r="A24" s="11" t="s">
        <v>320</v>
      </c>
      <c r="B24" s="12" t="s">
        <v>2535</v>
      </c>
      <c r="C24" s="15">
        <v>88340.695</v>
      </c>
      <c r="D24" s="15">
        <v>82831.28</v>
      </c>
      <c r="E24" s="15">
        <v>70672.56</v>
      </c>
      <c r="F24" s="15">
        <v>51391.3</v>
      </c>
      <c r="G24" s="15">
        <v>21627.94</v>
      </c>
      <c r="H24" s="15">
        <v>56214.69</v>
      </c>
      <c r="I24" s="15">
        <v>43000.15</v>
      </c>
      <c r="J24" s="15">
        <v>0</v>
      </c>
      <c r="K24" s="15">
        <v>0</v>
      </c>
    </row>
    <row r="25" spans="1:11">
      <c r="A25" s="11" t="s">
        <v>320</v>
      </c>
      <c r="B25" s="12" t="s">
        <v>1609</v>
      </c>
      <c r="C25" s="15">
        <v>109802</v>
      </c>
      <c r="D25" s="15">
        <v>114530.22</v>
      </c>
      <c r="E25" s="15">
        <v>146091.34</v>
      </c>
      <c r="F25" s="15">
        <v>118461.42</v>
      </c>
      <c r="G25" s="15">
        <v>133423.31</v>
      </c>
      <c r="H25" s="15">
        <v>203332.25</v>
      </c>
      <c r="I25" s="15">
        <v>214756.23</v>
      </c>
      <c r="J25" s="15">
        <v>124282.51</v>
      </c>
      <c r="K25" s="15">
        <v>53562.06</v>
      </c>
    </row>
    <row r="26" spans="1:11">
      <c r="A26" s="11" t="s">
        <v>320</v>
      </c>
      <c r="B26" s="12" t="s">
        <v>2884</v>
      </c>
      <c r="C26" s="15">
        <v>100807.35</v>
      </c>
      <c r="D26" s="15">
        <v>92125.8</v>
      </c>
      <c r="E26" s="15">
        <v>81547.36</v>
      </c>
      <c r="F26" s="15">
        <v>58807.35</v>
      </c>
      <c r="G26" s="15">
        <v>33056.52</v>
      </c>
      <c r="H26" s="15">
        <v>79281.08</v>
      </c>
      <c r="I26" s="15">
        <v>11478.36</v>
      </c>
      <c r="J26" s="15">
        <v>0</v>
      </c>
      <c r="K26" s="3"/>
    </row>
    <row r="27" spans="1:11">
      <c r="A27" s="11" t="s">
        <v>320</v>
      </c>
      <c r="B27" s="12" t="s">
        <v>3602</v>
      </c>
      <c r="C27" s="15">
        <v>36468.094</v>
      </c>
      <c r="D27" s="15">
        <v>27016.14</v>
      </c>
      <c r="E27" s="15">
        <v>39194.4</v>
      </c>
      <c r="F27" s="15">
        <v>39539.68</v>
      </c>
      <c r="G27" s="15">
        <v>705.45</v>
      </c>
      <c r="H27" s="15">
        <v>0</v>
      </c>
      <c r="I27" s="3"/>
      <c r="J27" s="3"/>
      <c r="K27" s="3"/>
    </row>
    <row r="28" spans="1:11">
      <c r="A28" s="11" t="s">
        <v>320</v>
      </c>
      <c r="B28" s="12" t="s">
        <v>3605</v>
      </c>
      <c r="C28" s="15">
        <v>32235.04</v>
      </c>
      <c r="D28" s="15">
        <v>39608.14</v>
      </c>
      <c r="E28" s="15">
        <v>48663.28</v>
      </c>
      <c r="F28" s="15">
        <v>22435.92</v>
      </c>
      <c r="G28" s="15">
        <v>32230.31</v>
      </c>
      <c r="H28" s="15">
        <v>75138.1</v>
      </c>
      <c r="I28" s="15">
        <v>799.9</v>
      </c>
      <c r="J28" s="15">
        <v>0</v>
      </c>
      <c r="K28" s="3"/>
    </row>
    <row r="29" spans="1:11">
      <c r="A29" s="11" t="s">
        <v>320</v>
      </c>
      <c r="B29" s="12" t="s">
        <v>3612</v>
      </c>
      <c r="C29" s="15">
        <v>17355.66</v>
      </c>
      <c r="D29" s="15">
        <v>3839.04</v>
      </c>
      <c r="E29" s="15">
        <v>20753.92</v>
      </c>
      <c r="F29" s="15">
        <v>21456.39</v>
      </c>
      <c r="G29" s="15">
        <v>2023.54</v>
      </c>
      <c r="H29" s="15">
        <v>0</v>
      </c>
      <c r="I29" s="3"/>
      <c r="J29" s="3"/>
      <c r="K29" s="3"/>
    </row>
    <row r="30" spans="1:11">
      <c r="A30" s="11" t="s">
        <v>320</v>
      </c>
      <c r="B30" s="12" t="s">
        <v>3615</v>
      </c>
      <c r="C30" s="15">
        <v>28042.908</v>
      </c>
      <c r="D30" s="15">
        <v>28816.8</v>
      </c>
      <c r="E30" s="15">
        <v>1299.8</v>
      </c>
      <c r="F30" s="15">
        <v>0</v>
      </c>
      <c r="G30" s="3"/>
      <c r="H30" s="3"/>
      <c r="I30" s="3"/>
      <c r="J30" s="3"/>
      <c r="K30" s="3"/>
    </row>
    <row r="31" spans="1:11">
      <c r="A31" s="11" t="s">
        <v>320</v>
      </c>
      <c r="B31" s="12" t="s">
        <v>2205</v>
      </c>
      <c r="C31" s="15">
        <v>30375.658</v>
      </c>
      <c r="D31" s="15">
        <v>27654.48</v>
      </c>
      <c r="E31" s="15">
        <v>33745.5</v>
      </c>
      <c r="F31" s="15">
        <v>37258.9</v>
      </c>
      <c r="G31" s="15">
        <v>40474.94</v>
      </c>
      <c r="H31" s="15">
        <v>62872.14</v>
      </c>
      <c r="I31" s="15">
        <v>51345.84</v>
      </c>
      <c r="J31" s="15">
        <v>21791.25</v>
      </c>
      <c r="K31" s="15">
        <v>36468.9</v>
      </c>
    </row>
    <row r="32" spans="1:11">
      <c r="A32" s="11" t="s">
        <v>320</v>
      </c>
      <c r="B32" s="12" t="s">
        <v>3632</v>
      </c>
      <c r="C32" s="15">
        <v>15137.92</v>
      </c>
      <c r="D32" s="15">
        <v>12326.4</v>
      </c>
      <c r="E32" s="15">
        <v>31825.1</v>
      </c>
      <c r="F32" s="15">
        <v>9698.06</v>
      </c>
      <c r="G32" s="15">
        <v>103.73</v>
      </c>
      <c r="H32" s="15">
        <v>0</v>
      </c>
      <c r="I32" s="3"/>
      <c r="J32" s="3"/>
      <c r="K32" s="3"/>
    </row>
    <row r="33" spans="1:11">
      <c r="A33" s="11" t="s">
        <v>320</v>
      </c>
      <c r="B33" s="12" t="s">
        <v>3640</v>
      </c>
      <c r="C33" s="15">
        <v>18597.52</v>
      </c>
      <c r="D33" s="15">
        <v>21897.08</v>
      </c>
      <c r="E33" s="15">
        <v>18228.42</v>
      </c>
      <c r="F33" s="15">
        <v>899.9</v>
      </c>
      <c r="G33" s="15">
        <v>0</v>
      </c>
      <c r="H33" s="3"/>
      <c r="I33" s="3"/>
      <c r="J33" s="3"/>
      <c r="K33" s="3"/>
    </row>
    <row r="34" spans="1:11">
      <c r="A34" s="11" t="s">
        <v>320</v>
      </c>
      <c r="B34" s="12" t="s">
        <v>3636</v>
      </c>
      <c r="C34" s="15">
        <v>9784.841</v>
      </c>
      <c r="D34" s="15">
        <v>9688.86</v>
      </c>
      <c r="E34" s="15">
        <v>19887.66</v>
      </c>
      <c r="F34" s="15">
        <v>30086.46</v>
      </c>
      <c r="G34" s="15">
        <v>41645.1</v>
      </c>
      <c r="H34" s="15">
        <v>41985.06</v>
      </c>
      <c r="I34" s="15">
        <v>18595.62</v>
      </c>
      <c r="J34" s="15">
        <v>41305</v>
      </c>
      <c r="K34" s="15">
        <v>41762.68</v>
      </c>
    </row>
    <row r="35" spans="1:11">
      <c r="A35" s="11" t="s">
        <v>320</v>
      </c>
      <c r="B35" s="12" t="s">
        <v>3648</v>
      </c>
      <c r="C35" s="15">
        <v>8540.19</v>
      </c>
      <c r="D35" s="15">
        <v>1074.8</v>
      </c>
      <c r="E35" s="3"/>
      <c r="F35" s="3"/>
      <c r="G35" s="3"/>
      <c r="H35" s="3"/>
      <c r="I35" s="3"/>
      <c r="J35" s="3"/>
      <c r="K35" s="3"/>
    </row>
    <row r="36" spans="1:11">
      <c r="A36" s="11" t="s">
        <v>320</v>
      </c>
      <c r="B36" s="12" t="s">
        <v>3644</v>
      </c>
      <c r="C36" s="15">
        <v>14572.17</v>
      </c>
      <c r="D36" s="15">
        <v>8798.9</v>
      </c>
      <c r="E36" s="15">
        <v>13918.26</v>
      </c>
      <c r="F36" s="15">
        <v>12638.42</v>
      </c>
      <c r="G36" s="15">
        <v>13018.41</v>
      </c>
      <c r="H36" s="15">
        <v>17465.56</v>
      </c>
      <c r="I36" s="15">
        <v>18874.95</v>
      </c>
      <c r="J36" s="15">
        <v>1905.7</v>
      </c>
      <c r="K36" s="15">
        <v>0</v>
      </c>
    </row>
    <row r="37" spans="1:11">
      <c r="A37" s="11" t="s">
        <v>320</v>
      </c>
      <c r="B37" s="12" t="s">
        <v>3676</v>
      </c>
      <c r="C37" s="15">
        <v>526.38</v>
      </c>
      <c r="D37" s="15">
        <v>0</v>
      </c>
      <c r="E37" s="3"/>
      <c r="F37" s="3"/>
      <c r="G37" s="3"/>
      <c r="H37" s="3"/>
      <c r="I37" s="3"/>
      <c r="J37" s="3"/>
      <c r="K37" s="3"/>
    </row>
    <row r="38" spans="3:11">
      <c r="C38">
        <f>SUM(C22:C37)</f>
        <v>710292.772</v>
      </c>
      <c r="D38">
        <f t="shared" ref="D38:K38" si="1">SUM(D22:D37)</f>
        <v>634747.99</v>
      </c>
      <c r="E38">
        <f t="shared" si="1"/>
        <v>673695.74</v>
      </c>
      <c r="F38">
        <f t="shared" si="1"/>
        <v>483347.26</v>
      </c>
      <c r="G38">
        <f t="shared" si="1"/>
        <v>332020.67</v>
      </c>
      <c r="H38">
        <f t="shared" si="1"/>
        <v>542917.86</v>
      </c>
      <c r="I38">
        <f t="shared" si="1"/>
        <v>389752.61</v>
      </c>
      <c r="J38">
        <f t="shared" si="1"/>
        <v>189284.46</v>
      </c>
      <c r="K38">
        <f t="shared" si="1"/>
        <v>131793.64</v>
      </c>
    </row>
  </sheetData>
  <pageMargins left="0.75" right="0.75" top="1" bottom="1" header="0.5" footer="0.5"/>
  <headerFooter/>
  <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G3"/>
  <sheetViews>
    <sheetView topLeftCell="G1" workbookViewId="0">
      <selection activeCell="Q16" sqref="Q16"/>
    </sheetView>
  </sheetViews>
  <sheetFormatPr defaultColWidth="9" defaultRowHeight="13.5" outlineLevelRow="2"/>
  <cols>
    <col min="1" max="1" width="8" style="2" customWidth="1"/>
    <col min="2" max="3" width="14" style="2" customWidth="1"/>
    <col min="4" max="5" width="13" style="2" customWidth="1"/>
    <col min="6" max="7" width="35" style="2" customWidth="1"/>
    <col min="8" max="10" width="14" style="2" customWidth="1"/>
    <col min="11" max="12" width="20" style="2" customWidth="1"/>
    <col min="13" max="13" width="12" style="3" customWidth="1"/>
    <col min="14" max="14" width="16" style="3" customWidth="1"/>
    <col min="15" max="15" width="16" style="4" customWidth="1"/>
    <col min="16" max="16" width="25" style="2" customWidth="1"/>
    <col min="17" max="17" width="12" style="3" customWidth="1"/>
    <col min="18" max="18" width="13" style="5" customWidth="1"/>
    <col min="19" max="19" width="13" style="4" customWidth="1"/>
    <col min="20" max="20" width="15" style="3" customWidth="1"/>
    <col min="21" max="21" width="20" style="4" customWidth="1"/>
    <col min="22" max="22" width="13" style="2" customWidth="1"/>
    <col min="23" max="23" width="13" style="3" customWidth="1"/>
    <col min="24" max="24" width="10" style="3" customWidth="1"/>
    <col min="25" max="25" width="10" style="6" customWidth="1"/>
    <col min="26" max="27" width="12" style="6" customWidth="1"/>
    <col min="28" max="29" width="10" style="3" customWidth="1"/>
    <col min="30" max="30" width="15" style="3" customWidth="1"/>
    <col min="31" max="31" width="10" style="7" customWidth="1"/>
    <col min="32" max="32" width="10" style="8" customWidth="1"/>
    <col min="33" max="33" width="10" style="6" customWidth="1"/>
    <col min="34" max="35" width="10" style="4" customWidth="1"/>
    <col min="36" max="36" width="18" style="31" customWidth="1"/>
    <col min="37" max="37" width="12" style="3" customWidth="1"/>
    <col min="38" max="38" width="10" style="2" customWidth="1"/>
    <col min="39" max="39" width="12" style="3" customWidth="1"/>
    <col min="40" max="40" width="10" style="3" customWidth="1"/>
    <col min="41" max="42" width="18" style="2" customWidth="1"/>
    <col min="43" max="43" width="13" style="2" customWidth="1"/>
    <col min="44" max="45" width="37" style="2" customWidth="1"/>
    <col min="46" max="46" width="16" style="2" customWidth="1"/>
    <col min="47" max="47" width="17" style="2" customWidth="1"/>
    <col min="48" max="48" width="18" style="2" customWidth="1"/>
    <col min="49" max="49" width="9" style="2" customWidth="1"/>
    <col min="50" max="50" width="10" style="2" customWidth="1"/>
    <col min="51" max="51" width="8" style="2" customWidth="1"/>
    <col min="52" max="53" width="10" style="2" customWidth="1"/>
    <col min="54" max="54" width="9" style="2" customWidth="1"/>
    <col min="55" max="55" width="24" style="2" customWidth="1"/>
    <col min="56" max="57" width="18" style="2" customWidth="1"/>
    <col min="58" max="59" width="30" style="2" customWidth="1"/>
    <col min="60" max="16384" width="9" style="1"/>
  </cols>
  <sheetData>
    <row r="1" s="1" customFormat="1" ht="27" customHeight="1" spans="1:59">
      <c r="A1" s="10" t="s">
        <v>250</v>
      </c>
      <c r="B1" s="10" t="s">
        <v>1192</v>
      </c>
      <c r="C1" s="10" t="s">
        <v>3585</v>
      </c>
      <c r="D1" s="10" t="s">
        <v>171</v>
      </c>
      <c r="E1" s="10" t="s">
        <v>3697</v>
      </c>
      <c r="F1" s="10" t="s">
        <v>1196</v>
      </c>
      <c r="G1" s="10" t="s">
        <v>271</v>
      </c>
      <c r="H1" s="10" t="s">
        <v>273</v>
      </c>
      <c r="I1" s="10" t="s">
        <v>3698</v>
      </c>
      <c r="J1" s="10" t="s">
        <v>3586</v>
      </c>
      <c r="K1" s="10" t="s">
        <v>274</v>
      </c>
      <c r="L1" s="10" t="s">
        <v>275</v>
      </c>
      <c r="M1" s="13" t="s">
        <v>276</v>
      </c>
      <c r="N1" s="13" t="s">
        <v>277</v>
      </c>
      <c r="O1" s="14" t="s">
        <v>278</v>
      </c>
      <c r="P1" s="10" t="s">
        <v>279</v>
      </c>
      <c r="Q1" s="13" t="s">
        <v>280</v>
      </c>
      <c r="R1" s="17" t="s">
        <v>281</v>
      </c>
      <c r="S1" s="14" t="s">
        <v>282</v>
      </c>
      <c r="T1" s="13" t="s">
        <v>283</v>
      </c>
      <c r="U1" s="14" t="s">
        <v>284</v>
      </c>
      <c r="V1" s="10" t="s">
        <v>285</v>
      </c>
      <c r="W1" s="13" t="s">
        <v>286</v>
      </c>
      <c r="X1" s="13" t="s">
        <v>287</v>
      </c>
      <c r="Y1" s="22" t="s">
        <v>288</v>
      </c>
      <c r="Z1" s="22" t="s">
        <v>289</v>
      </c>
      <c r="AA1" s="10" t="s">
        <v>290</v>
      </c>
      <c r="AB1" s="13" t="s">
        <v>291</v>
      </c>
      <c r="AC1" s="13" t="s">
        <v>292</v>
      </c>
      <c r="AD1" s="13" t="s">
        <v>293</v>
      </c>
      <c r="AE1" s="23" t="s">
        <v>294</v>
      </c>
      <c r="AF1" s="27" t="s">
        <v>295</v>
      </c>
      <c r="AG1" s="22" t="s">
        <v>296</v>
      </c>
      <c r="AH1" s="14" t="s">
        <v>297</v>
      </c>
      <c r="AI1" s="10" t="s">
        <v>298</v>
      </c>
      <c r="AJ1" s="32" t="s">
        <v>184</v>
      </c>
      <c r="AK1" s="13" t="s">
        <v>299</v>
      </c>
      <c r="AL1" s="10" t="s">
        <v>300</v>
      </c>
      <c r="AM1" s="13" t="s">
        <v>301</v>
      </c>
      <c r="AN1" s="13" t="s">
        <v>302</v>
      </c>
      <c r="AO1" s="10" t="s">
        <v>303</v>
      </c>
      <c r="AP1" s="10" t="s">
        <v>304</v>
      </c>
      <c r="AQ1" s="10" t="s">
        <v>305</v>
      </c>
      <c r="AR1" s="10" t="s">
        <v>306</v>
      </c>
      <c r="AS1" s="10" t="s">
        <v>307</v>
      </c>
      <c r="AT1" s="10" t="s">
        <v>308</v>
      </c>
      <c r="AU1" s="10" t="s">
        <v>309</v>
      </c>
      <c r="AV1" s="10" t="s">
        <v>310</v>
      </c>
      <c r="AW1" s="10" t="s">
        <v>311</v>
      </c>
      <c r="AX1" s="10" t="s">
        <v>312</v>
      </c>
      <c r="AY1" s="10" t="s">
        <v>313</v>
      </c>
      <c r="AZ1" s="10" t="s">
        <v>314</v>
      </c>
      <c r="BA1" s="10" t="s">
        <v>315</v>
      </c>
      <c r="BB1" s="10" t="s">
        <v>316</v>
      </c>
      <c r="BC1" s="10" t="s">
        <v>317</v>
      </c>
      <c r="BD1" s="10" t="s">
        <v>318</v>
      </c>
      <c r="BE1" s="10" t="s">
        <v>318</v>
      </c>
      <c r="BF1" s="10" t="s">
        <v>319</v>
      </c>
      <c r="BG1" s="10" t="s">
        <v>319</v>
      </c>
    </row>
    <row r="2" s="1" customFormat="1" ht="24" customHeight="1" spans="1:59">
      <c r="A2" s="11" t="s">
        <v>320</v>
      </c>
      <c r="B2" s="12" t="s">
        <v>3699</v>
      </c>
      <c r="C2" s="12" t="s">
        <v>3700</v>
      </c>
      <c r="D2" s="12" t="s">
        <v>174</v>
      </c>
      <c r="E2" s="12" t="s">
        <v>3701</v>
      </c>
      <c r="F2" s="12" t="s">
        <v>3702</v>
      </c>
      <c r="G2" s="12" t="s">
        <v>724</v>
      </c>
      <c r="H2" s="12" t="s">
        <v>726</v>
      </c>
      <c r="I2" s="12" t="s">
        <v>3703</v>
      </c>
      <c r="J2" s="12" t="s">
        <v>3699</v>
      </c>
      <c r="K2" s="12" t="s">
        <v>327</v>
      </c>
      <c r="L2" s="12" t="s">
        <v>11</v>
      </c>
      <c r="M2" s="15">
        <v>25917</v>
      </c>
      <c r="N2" s="15">
        <v>8529</v>
      </c>
      <c r="O2" s="16">
        <v>0.275</v>
      </c>
      <c r="P2" s="18" t="s">
        <v>328</v>
      </c>
      <c r="Q2" s="19" t="s">
        <v>3704</v>
      </c>
      <c r="R2" s="20">
        <v>296</v>
      </c>
      <c r="S2" s="16" t="s">
        <v>320</v>
      </c>
      <c r="T2" s="15">
        <v>23674.08</v>
      </c>
      <c r="U2" s="16" t="s">
        <v>320</v>
      </c>
      <c r="V2" s="21" t="s">
        <v>543</v>
      </c>
      <c r="W2" s="15">
        <v>15996</v>
      </c>
      <c r="X2" s="24">
        <v>1</v>
      </c>
      <c r="Y2" s="25">
        <v>79.98</v>
      </c>
      <c r="Z2" s="6"/>
      <c r="AA2" s="2"/>
      <c r="AB2" s="3"/>
      <c r="AC2" s="24">
        <v>7</v>
      </c>
      <c r="AD2" s="15">
        <v>5</v>
      </c>
      <c r="AE2" s="26">
        <v>4.4</v>
      </c>
      <c r="AF2" s="29">
        <v>0.0169</v>
      </c>
      <c r="AG2" s="25">
        <v>11.32</v>
      </c>
      <c r="AH2" s="16">
        <v>0.7085</v>
      </c>
      <c r="AI2" s="4"/>
      <c r="AJ2" s="30" t="s">
        <v>728</v>
      </c>
      <c r="AK2" s="24">
        <v>24</v>
      </c>
      <c r="AL2" s="11" t="s">
        <v>351</v>
      </c>
      <c r="AM2" s="24">
        <v>9.4</v>
      </c>
      <c r="AN2" s="24">
        <v>1</v>
      </c>
      <c r="AO2" s="12" t="s">
        <v>174</v>
      </c>
      <c r="AP2" s="11" t="s">
        <v>351</v>
      </c>
      <c r="AQ2" s="11" t="s">
        <v>335</v>
      </c>
      <c r="AR2" s="12" t="s">
        <v>729</v>
      </c>
      <c r="AS2" s="11" t="s">
        <v>730</v>
      </c>
      <c r="AT2" s="11" t="s">
        <v>320</v>
      </c>
      <c r="AU2" s="11" t="s">
        <v>338</v>
      </c>
      <c r="AV2" s="11" t="s">
        <v>320</v>
      </c>
      <c r="AW2" s="11" t="s">
        <v>338</v>
      </c>
      <c r="AX2" s="11" t="s">
        <v>338</v>
      </c>
      <c r="AY2" s="11" t="s">
        <v>320</v>
      </c>
      <c r="AZ2" s="11" t="s">
        <v>320</v>
      </c>
      <c r="BA2" s="11" t="s">
        <v>320</v>
      </c>
      <c r="BB2" s="12" t="s">
        <v>320</v>
      </c>
      <c r="BC2" s="21" t="s">
        <v>3705</v>
      </c>
      <c r="BD2" s="21" t="s">
        <v>731</v>
      </c>
      <c r="BE2" s="21" t="s">
        <v>732</v>
      </c>
      <c r="BF2" s="21" t="s">
        <v>733</v>
      </c>
      <c r="BG2" s="11" t="s">
        <v>734</v>
      </c>
    </row>
    <row r="3" s="1" customFormat="1" ht="24" customHeight="1" spans="1:59">
      <c r="A3" s="11" t="s">
        <v>320</v>
      </c>
      <c r="B3" s="12" t="s">
        <v>3706</v>
      </c>
      <c r="C3" s="12" t="s">
        <v>3707</v>
      </c>
      <c r="D3" s="12" t="s">
        <v>174</v>
      </c>
      <c r="E3" s="12" t="s">
        <v>3701</v>
      </c>
      <c r="F3" s="12" t="s">
        <v>3708</v>
      </c>
      <c r="G3" s="12" t="s">
        <v>735</v>
      </c>
      <c r="H3" s="12" t="s">
        <v>737</v>
      </c>
      <c r="I3" s="12" t="s">
        <v>3709</v>
      </c>
      <c r="J3" s="12" t="s">
        <v>3706</v>
      </c>
      <c r="K3" s="12" t="s">
        <v>327</v>
      </c>
      <c r="L3" s="12" t="s">
        <v>11</v>
      </c>
      <c r="M3" s="15">
        <v>55074</v>
      </c>
      <c r="N3" s="15">
        <v>16444</v>
      </c>
      <c r="O3" s="16">
        <v>0.2301</v>
      </c>
      <c r="P3" s="18" t="s">
        <v>328</v>
      </c>
      <c r="Q3" s="19" t="s">
        <v>3710</v>
      </c>
      <c r="R3" s="20">
        <v>140</v>
      </c>
      <c r="S3" s="16" t="s">
        <v>320</v>
      </c>
      <c r="T3" s="15">
        <v>15397.2</v>
      </c>
      <c r="U3" s="16" t="s">
        <v>320</v>
      </c>
      <c r="V3" s="21" t="s">
        <v>330</v>
      </c>
      <c r="W3" s="15">
        <v>10998</v>
      </c>
      <c r="X3" s="24">
        <v>1</v>
      </c>
      <c r="Y3" s="25">
        <v>109.98</v>
      </c>
      <c r="Z3" s="6"/>
      <c r="AA3" s="2"/>
      <c r="AB3" s="3"/>
      <c r="AC3" s="24">
        <v>21</v>
      </c>
      <c r="AD3" s="15">
        <v>11</v>
      </c>
      <c r="AE3" s="26">
        <v>3.9</v>
      </c>
      <c r="AF3" s="29">
        <v>0.0786</v>
      </c>
      <c r="AG3" s="25">
        <v>19.49</v>
      </c>
      <c r="AH3" s="16">
        <v>0.6728</v>
      </c>
      <c r="AI3" s="4"/>
      <c r="AJ3" s="30" t="s">
        <v>739</v>
      </c>
      <c r="AK3" s="24">
        <v>58</v>
      </c>
      <c r="AL3" s="11" t="s">
        <v>351</v>
      </c>
      <c r="AM3" s="24">
        <v>9.1</v>
      </c>
      <c r="AN3" s="24">
        <v>1</v>
      </c>
      <c r="AO3" s="12" t="s">
        <v>174</v>
      </c>
      <c r="AP3" s="11" t="s">
        <v>351</v>
      </c>
      <c r="AQ3" s="11" t="s">
        <v>335</v>
      </c>
      <c r="AR3" s="12" t="s">
        <v>729</v>
      </c>
      <c r="AS3" s="11" t="s">
        <v>730</v>
      </c>
      <c r="AT3" s="11" t="s">
        <v>320</v>
      </c>
      <c r="AU3" s="11" t="s">
        <v>320</v>
      </c>
      <c r="AV3" s="11" t="s">
        <v>320</v>
      </c>
      <c r="AW3" s="11" t="s">
        <v>338</v>
      </c>
      <c r="AX3" s="11" t="s">
        <v>338</v>
      </c>
      <c r="AY3" s="11" t="s">
        <v>320</v>
      </c>
      <c r="AZ3" s="11" t="s">
        <v>320</v>
      </c>
      <c r="BA3" s="11" t="s">
        <v>320</v>
      </c>
      <c r="BB3" s="12" t="s">
        <v>320</v>
      </c>
      <c r="BC3" s="2"/>
      <c r="BD3" s="21" t="s">
        <v>443</v>
      </c>
      <c r="BE3" s="21" t="s">
        <v>444</v>
      </c>
      <c r="BF3" s="21" t="s">
        <v>3711</v>
      </c>
      <c r="BG3" s="11" t="s">
        <v>3712</v>
      </c>
    </row>
  </sheetData>
  <hyperlinks>
    <hyperlink ref="B2" r:id="rId2" display="B0CYPBWBDR" tooltip="https://www.amazon.com/dp/B0CYPBWBDR"/>
    <hyperlink ref="E2" r:id="rId3" display="https://www.amazon.com/stores/LATIBELL/page/4B54F904-E4FE-4A56-A0E5-DECE7787C94E?ref_=ast_bln&amp;store_ref=bl_ast_dp_brandLogo_sto" tooltip="https://www.amazon.com/stores/LATIBELL/page/4B54F904-E4FE-4A56-A0E5-DECE7787C94E?ref_=ast_bln&amp;store_ref=bl_ast_dp_brandLogo_sto"/>
    <hyperlink ref="H2" r:id="rId4" display="https://www.amazon.com/dp/B0CYPBWBDR?psc=1" tooltip="https://www.amazon.com/dp/B0CYPBWBDR?psc=1"/>
    <hyperlink ref="I2" r:id="rId5" display="https://m.media-amazon.com/images/I/51sJ4ds6vHL._AC_US600_.jpg" tooltip="https://m.media-amazon.com/images/I/51sJ4ds6vHL._AC_US600_.jpg"/>
    <hyperlink ref="J2" r:id="rId2" display="B0CYPBWBDR" tooltip="https://www.amazon.com/dp/B0CYPBWBDR"/>
    <hyperlink ref="K2" r:id="rId6" display="Patio, Lawn &amp; Garden:Gardening &amp; Lawn Care:Pots, Planters &amp; Container Accessories:Plant Container Accessories:Stands" tooltip="https://www.amazon.com/b?node=15383751"/>
    <hyperlink ref="L2" r:id="rId7" display="Patio, Lawn &amp; Garden"/>
    <hyperlink ref="AS2" r:id="rId8" display="https://www.amazon.com/gp/help/seller/at-a-glance.html/ref=dp_merchant_link?seller=A2J846SAQV57PE" tooltip="https://www.amazon.com/gp/help/seller/at-a-glance.html/ref=dp_merchant_link?seller=A2J846SAQV57PE"/>
    <hyperlink ref="B3" r:id="rId9" display="B0CSYS7P8W" tooltip="https://www.amazon.com/dp/B0CSYS7P8W"/>
    <hyperlink ref="E3" r:id="rId3" display="https://www.amazon.com/stores/LATIBELL/page/4B54F904-E4FE-4A56-A0E5-DECE7787C94E?ref_=ast_bln&amp;store_ref=bl_ast_dp_brandLogo_sto" tooltip="https://www.amazon.com/stores/LATIBELL/page/4B54F904-E4FE-4A56-A0E5-DECE7787C94E?ref_=ast_bln&amp;store_ref=bl_ast_dp_brandLogo_sto"/>
    <hyperlink ref="H3" r:id="rId10" display="https://www.amazon.com/dp/B0CSYS7P8W?psc=1" tooltip="https://www.amazon.com/dp/B0CSYS7P8W?psc=1"/>
    <hyperlink ref="I3" r:id="rId11" display="https://m.media-amazon.com/images/I/51HcxRfQVUL._AC_US600_.jpg" tooltip="https://m.media-amazon.com/images/I/51HcxRfQVUL._AC_US600_.jpg"/>
    <hyperlink ref="J3" r:id="rId9" display="B0CSYS7P8W" tooltip="https://www.amazon.com/dp/B0CSYS7P8W"/>
    <hyperlink ref="K3" r:id="rId6" display="Patio, Lawn &amp; Garden:Gardening &amp; Lawn Care:Pots, Planters &amp; Container Accessories:Plant Container Accessories:Stands" tooltip="https://www.amazon.com/b?node=15383751"/>
    <hyperlink ref="L3" r:id="rId7" display="Patio, Lawn &amp; Garden"/>
    <hyperlink ref="AS3" r:id="rId8" display="https://www.amazon.com/gp/help/seller/at-a-glance.html/ref=dp_merchant_link?seller=A2J846SAQV57PE" tooltip="https://www.amazon.com/gp/help/seller/at-a-glance.html/ref=dp_merchant_link?seller=A2J846SAQV57PE"/>
  </hyperlinks>
  <pageMargins left="0.75" right="0.75" top="1" bottom="1" header="0.5" footer="0.5"/>
  <headerFooter/>
  <drawing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H3"/>
  <sheetViews>
    <sheetView topLeftCell="U1" workbookViewId="0">
      <selection activeCell="S1" sqref="S$1:S$1048576"/>
    </sheetView>
  </sheetViews>
  <sheetFormatPr defaultColWidth="9" defaultRowHeight="13.5" outlineLevelRow="2"/>
  <cols>
    <col min="1" max="1" width="8" style="2" customWidth="1"/>
    <col min="2" max="4" width="14" style="2" customWidth="1"/>
    <col min="5" max="6" width="13" style="2" customWidth="1"/>
    <col min="7" max="8" width="35" style="2" customWidth="1"/>
    <col min="9" max="11" width="14" style="2" customWidth="1"/>
    <col min="12" max="13" width="20" style="2" customWidth="1"/>
    <col min="14" max="14" width="12" style="3" customWidth="1"/>
    <col min="15" max="15" width="16" style="3" customWidth="1"/>
    <col min="16" max="16" width="16" style="4" customWidth="1"/>
    <col min="17" max="17" width="25" style="2" customWidth="1"/>
    <col min="18" max="18" width="12" style="3" customWidth="1"/>
    <col min="19" max="19" width="13" style="5" customWidth="1"/>
    <col min="20" max="20" width="13" style="4" customWidth="1"/>
    <col min="21" max="21" width="15" style="3" customWidth="1"/>
    <col min="22" max="22" width="20" style="4" customWidth="1"/>
    <col min="23" max="23" width="13" style="2" customWidth="1"/>
    <col min="24" max="24" width="13" style="3" customWidth="1"/>
    <col min="25" max="25" width="10" style="3" customWidth="1"/>
    <col min="26" max="26" width="10" style="6" customWidth="1"/>
    <col min="27" max="28" width="12" style="6" customWidth="1"/>
    <col min="29" max="30" width="10" style="3" customWidth="1"/>
    <col min="31" max="31" width="15" style="3" customWidth="1"/>
    <col min="32" max="32" width="10" style="7" customWidth="1"/>
    <col min="33" max="33" width="10" style="8" customWidth="1"/>
    <col min="34" max="34" width="10" style="6" customWidth="1"/>
    <col min="35" max="36" width="10" style="4" customWidth="1"/>
    <col min="37" max="37" width="18" style="31" customWidth="1"/>
    <col min="38" max="38" width="12" style="3" customWidth="1"/>
    <col min="39" max="39" width="10" style="2" customWidth="1"/>
    <col min="40" max="40" width="12" style="3" customWidth="1"/>
    <col min="41" max="41" width="10" style="3" customWidth="1"/>
    <col min="42" max="43" width="18" style="2" customWidth="1"/>
    <col min="44" max="44" width="13" style="2" customWidth="1"/>
    <col min="45" max="46" width="37" style="2" customWidth="1"/>
    <col min="47" max="47" width="16" style="2" customWidth="1"/>
    <col min="48" max="48" width="17" style="2" customWidth="1"/>
    <col min="49" max="49" width="18" style="2" customWidth="1"/>
    <col min="50" max="50" width="9" style="2" customWidth="1"/>
    <col min="51" max="51" width="10" style="2" customWidth="1"/>
    <col min="52" max="52" width="8" style="2" customWidth="1"/>
    <col min="53" max="54" width="10" style="2" customWidth="1"/>
    <col min="55" max="55" width="9" style="2" customWidth="1"/>
    <col min="56" max="56" width="24" style="2" customWidth="1"/>
    <col min="57" max="58" width="18" style="2" customWidth="1"/>
    <col min="59" max="60" width="30" style="2" customWidth="1"/>
    <col min="61" max="16384" width="9" style="1"/>
  </cols>
  <sheetData>
    <row r="1" s="1" customFormat="1" ht="27" customHeight="1" spans="1:60">
      <c r="A1" s="10" t="s">
        <v>250</v>
      </c>
      <c r="B1" s="10" t="s">
        <v>1192</v>
      </c>
      <c r="C1" s="10" t="s">
        <v>1193</v>
      </c>
      <c r="D1" s="10" t="s">
        <v>3585</v>
      </c>
      <c r="E1" s="10" t="s">
        <v>171</v>
      </c>
      <c r="F1" s="10" t="s">
        <v>3697</v>
      </c>
      <c r="G1" s="10" t="s">
        <v>1196</v>
      </c>
      <c r="H1" s="10" t="s">
        <v>271</v>
      </c>
      <c r="I1" s="10" t="s">
        <v>273</v>
      </c>
      <c r="J1" s="10" t="s">
        <v>3698</v>
      </c>
      <c r="K1" s="10" t="s">
        <v>3586</v>
      </c>
      <c r="L1" s="10" t="s">
        <v>274</v>
      </c>
      <c r="M1" s="10" t="s">
        <v>275</v>
      </c>
      <c r="N1" s="13" t="s">
        <v>276</v>
      </c>
      <c r="O1" s="13" t="s">
        <v>277</v>
      </c>
      <c r="P1" s="14" t="s">
        <v>278</v>
      </c>
      <c r="Q1" s="10" t="s">
        <v>279</v>
      </c>
      <c r="R1" s="13" t="s">
        <v>280</v>
      </c>
      <c r="S1" s="17" t="s">
        <v>281</v>
      </c>
      <c r="T1" s="14" t="s">
        <v>282</v>
      </c>
      <c r="U1" s="13" t="s">
        <v>283</v>
      </c>
      <c r="V1" s="14" t="s">
        <v>284</v>
      </c>
      <c r="W1" s="10" t="s">
        <v>285</v>
      </c>
      <c r="X1" s="13" t="s">
        <v>286</v>
      </c>
      <c r="Y1" s="13" t="s">
        <v>287</v>
      </c>
      <c r="Z1" s="22" t="s">
        <v>288</v>
      </c>
      <c r="AA1" s="22" t="s">
        <v>289</v>
      </c>
      <c r="AB1" s="10" t="s">
        <v>290</v>
      </c>
      <c r="AC1" s="13" t="s">
        <v>291</v>
      </c>
      <c r="AD1" s="13" t="s">
        <v>292</v>
      </c>
      <c r="AE1" s="13" t="s">
        <v>293</v>
      </c>
      <c r="AF1" s="23" t="s">
        <v>294</v>
      </c>
      <c r="AG1" s="27" t="s">
        <v>295</v>
      </c>
      <c r="AH1" s="22" t="s">
        <v>296</v>
      </c>
      <c r="AI1" s="14" t="s">
        <v>297</v>
      </c>
      <c r="AJ1" s="10" t="s">
        <v>298</v>
      </c>
      <c r="AK1" s="32" t="s">
        <v>184</v>
      </c>
      <c r="AL1" s="13" t="s">
        <v>299</v>
      </c>
      <c r="AM1" s="10" t="s">
        <v>300</v>
      </c>
      <c r="AN1" s="13" t="s">
        <v>301</v>
      </c>
      <c r="AO1" s="13" t="s">
        <v>302</v>
      </c>
      <c r="AP1" s="10" t="s">
        <v>303</v>
      </c>
      <c r="AQ1" s="10" t="s">
        <v>304</v>
      </c>
      <c r="AR1" s="10" t="s">
        <v>305</v>
      </c>
      <c r="AS1" s="10" t="s">
        <v>306</v>
      </c>
      <c r="AT1" s="10" t="s">
        <v>307</v>
      </c>
      <c r="AU1" s="10" t="s">
        <v>308</v>
      </c>
      <c r="AV1" s="10" t="s">
        <v>309</v>
      </c>
      <c r="AW1" s="10" t="s">
        <v>310</v>
      </c>
      <c r="AX1" s="10" t="s">
        <v>311</v>
      </c>
      <c r="AY1" s="10" t="s">
        <v>312</v>
      </c>
      <c r="AZ1" s="10" t="s">
        <v>313</v>
      </c>
      <c r="BA1" s="10" t="s">
        <v>314</v>
      </c>
      <c r="BB1" s="10" t="s">
        <v>315</v>
      </c>
      <c r="BC1" s="10" t="s">
        <v>316</v>
      </c>
      <c r="BD1" s="10" t="s">
        <v>317</v>
      </c>
      <c r="BE1" s="10" t="s">
        <v>318</v>
      </c>
      <c r="BF1" s="10" t="s">
        <v>318</v>
      </c>
      <c r="BG1" s="10" t="s">
        <v>319</v>
      </c>
      <c r="BH1" s="10" t="s">
        <v>319</v>
      </c>
    </row>
    <row r="2" s="1" customFormat="1" ht="24" customHeight="1" spans="1:60">
      <c r="A2" s="11" t="s">
        <v>320</v>
      </c>
      <c r="B2" s="12" t="s">
        <v>3713</v>
      </c>
      <c r="C2" s="12" t="s">
        <v>320</v>
      </c>
      <c r="D2" s="12" t="s">
        <v>3714</v>
      </c>
      <c r="E2" s="12" t="s">
        <v>671</v>
      </c>
      <c r="F2" s="12" t="s">
        <v>3715</v>
      </c>
      <c r="G2" s="12" t="s">
        <v>3716</v>
      </c>
      <c r="H2" s="12" t="s">
        <v>666</v>
      </c>
      <c r="I2" s="12" t="s">
        <v>668</v>
      </c>
      <c r="J2" s="12" t="s">
        <v>3717</v>
      </c>
      <c r="K2" s="12" t="s">
        <v>3713</v>
      </c>
      <c r="L2" s="12" t="s">
        <v>327</v>
      </c>
      <c r="M2" s="12" t="s">
        <v>11</v>
      </c>
      <c r="N2" s="15">
        <v>51948</v>
      </c>
      <c r="O2" s="15">
        <v>-7468</v>
      </c>
      <c r="P2" s="16">
        <v>-0.1991</v>
      </c>
      <c r="Q2" s="18" t="s">
        <v>328</v>
      </c>
      <c r="R2" s="19" t="s">
        <v>3718</v>
      </c>
      <c r="S2" s="20">
        <v>198</v>
      </c>
      <c r="T2" s="16" t="s">
        <v>320</v>
      </c>
      <c r="U2" s="15">
        <v>23756.041</v>
      </c>
      <c r="V2" s="16" t="s">
        <v>320</v>
      </c>
      <c r="W2" s="21" t="s">
        <v>330</v>
      </c>
      <c r="X2" s="15">
        <v>11998</v>
      </c>
      <c r="Y2" s="24">
        <v>1</v>
      </c>
      <c r="Z2" s="25">
        <v>119.98</v>
      </c>
      <c r="AA2" s="6"/>
      <c r="AB2" s="2"/>
      <c r="AC2" s="3"/>
      <c r="AD2" s="24">
        <v>12</v>
      </c>
      <c r="AE2" s="15">
        <v>6</v>
      </c>
      <c r="AF2" s="26">
        <v>4.7</v>
      </c>
      <c r="AG2" s="29">
        <v>0.0303</v>
      </c>
      <c r="AH2" s="25">
        <v>21.77</v>
      </c>
      <c r="AI2" s="16">
        <v>0.6686</v>
      </c>
      <c r="AJ2" s="4"/>
      <c r="AK2" s="30" t="s">
        <v>670</v>
      </c>
      <c r="AL2" s="24">
        <v>48</v>
      </c>
      <c r="AM2" s="11" t="s">
        <v>351</v>
      </c>
      <c r="AN2" s="24">
        <v>9.6</v>
      </c>
      <c r="AO2" s="24">
        <v>1</v>
      </c>
      <c r="AP2" s="12" t="s">
        <v>671</v>
      </c>
      <c r="AQ2" s="11" t="s">
        <v>351</v>
      </c>
      <c r="AR2" s="11" t="s">
        <v>335</v>
      </c>
      <c r="AS2" s="12" t="s">
        <v>672</v>
      </c>
      <c r="AT2" s="11" t="s">
        <v>673</v>
      </c>
      <c r="AU2" s="11" t="s">
        <v>320</v>
      </c>
      <c r="AV2" s="11" t="s">
        <v>320</v>
      </c>
      <c r="AW2" s="11" t="s">
        <v>320</v>
      </c>
      <c r="AX2" s="11" t="s">
        <v>338</v>
      </c>
      <c r="AY2" s="11" t="s">
        <v>320</v>
      </c>
      <c r="AZ2" s="11" t="s">
        <v>320</v>
      </c>
      <c r="BA2" s="11" t="s">
        <v>320</v>
      </c>
      <c r="BB2" s="11" t="s">
        <v>320</v>
      </c>
      <c r="BC2" s="12" t="s">
        <v>320</v>
      </c>
      <c r="BD2" s="2"/>
      <c r="BE2" s="21" t="s">
        <v>674</v>
      </c>
      <c r="BF2" s="21" t="s">
        <v>675</v>
      </c>
      <c r="BG2" s="21" t="s">
        <v>676</v>
      </c>
      <c r="BH2" s="11" t="s">
        <v>677</v>
      </c>
    </row>
    <row r="3" s="1" customFormat="1" ht="24" customHeight="1" spans="1:60">
      <c r="A3" s="11" t="s">
        <v>320</v>
      </c>
      <c r="B3" s="12" t="s">
        <v>3719</v>
      </c>
      <c r="C3" s="12" t="s">
        <v>320</v>
      </c>
      <c r="D3" s="12" t="s">
        <v>3720</v>
      </c>
      <c r="E3" s="12" t="s">
        <v>671</v>
      </c>
      <c r="F3" s="12" t="s">
        <v>3715</v>
      </c>
      <c r="G3" s="12" t="s">
        <v>3721</v>
      </c>
      <c r="H3" s="12" t="s">
        <v>930</v>
      </c>
      <c r="I3" s="12" t="s">
        <v>932</v>
      </c>
      <c r="J3" s="12" t="s">
        <v>3722</v>
      </c>
      <c r="K3" s="12" t="s">
        <v>3719</v>
      </c>
      <c r="L3" s="12" t="s">
        <v>327</v>
      </c>
      <c r="M3" s="12" t="s">
        <v>11</v>
      </c>
      <c r="N3" s="15">
        <v>183740</v>
      </c>
      <c r="O3" s="15">
        <v>2141</v>
      </c>
      <c r="P3" s="16">
        <v>0.0145</v>
      </c>
      <c r="Q3" s="18" t="s">
        <v>328</v>
      </c>
      <c r="R3" s="19" t="s">
        <v>3723</v>
      </c>
      <c r="S3" s="20">
        <v>78</v>
      </c>
      <c r="T3" s="16">
        <v>-0.463</v>
      </c>
      <c r="U3" s="15">
        <v>13258.439</v>
      </c>
      <c r="V3" s="16">
        <v>-0.463</v>
      </c>
      <c r="W3" s="21" t="s">
        <v>365</v>
      </c>
      <c r="X3" s="15">
        <v>8499</v>
      </c>
      <c r="Y3" s="24">
        <v>1</v>
      </c>
      <c r="Z3" s="25">
        <v>169.98</v>
      </c>
      <c r="AA3" s="6"/>
      <c r="AB3" s="2"/>
      <c r="AC3" s="3"/>
      <c r="AD3" s="24">
        <v>71</v>
      </c>
      <c r="AE3" s="15">
        <v>7</v>
      </c>
      <c r="AF3" s="26">
        <v>4.5</v>
      </c>
      <c r="AG3" s="29">
        <v>0.0897</v>
      </c>
      <c r="AH3" s="25">
        <v>21.59</v>
      </c>
      <c r="AI3" s="16">
        <v>0.723</v>
      </c>
      <c r="AJ3" s="4"/>
      <c r="AK3" s="30" t="s">
        <v>934</v>
      </c>
      <c r="AL3" s="24">
        <v>289</v>
      </c>
      <c r="AM3" s="11" t="s">
        <v>351</v>
      </c>
      <c r="AN3" s="24">
        <v>9.6</v>
      </c>
      <c r="AO3" s="24">
        <v>4</v>
      </c>
      <c r="AP3" s="12" t="s">
        <v>671</v>
      </c>
      <c r="AQ3" s="11" t="s">
        <v>351</v>
      </c>
      <c r="AR3" s="11" t="s">
        <v>335</v>
      </c>
      <c r="AS3" s="12" t="s">
        <v>672</v>
      </c>
      <c r="AT3" s="11" t="s">
        <v>673</v>
      </c>
      <c r="AU3" s="11" t="s">
        <v>320</v>
      </c>
      <c r="AV3" s="11" t="s">
        <v>338</v>
      </c>
      <c r="AW3" s="11" t="s">
        <v>320</v>
      </c>
      <c r="AX3" s="11" t="s">
        <v>338</v>
      </c>
      <c r="AY3" s="11" t="s">
        <v>338</v>
      </c>
      <c r="AZ3" s="11" t="s">
        <v>320</v>
      </c>
      <c r="BA3" s="11" t="s">
        <v>338</v>
      </c>
      <c r="BB3" s="11" t="s">
        <v>320</v>
      </c>
      <c r="BC3" s="12" t="s">
        <v>320</v>
      </c>
      <c r="BD3" s="21" t="s">
        <v>935</v>
      </c>
      <c r="BE3" s="21" t="s">
        <v>434</v>
      </c>
      <c r="BF3" s="21" t="s">
        <v>435</v>
      </c>
      <c r="BG3" s="21" t="s">
        <v>936</v>
      </c>
      <c r="BH3" s="11" t="s">
        <v>937</v>
      </c>
    </row>
  </sheetData>
  <hyperlinks>
    <hyperlink ref="B2" r:id="rId2" display="B0CT8P17JV" tooltip="https://www.amazon.com/dp/B0CT8P17JV"/>
    <hyperlink ref="F2" r:id="rId3" display="https://www.amazon.com/stores/CODACE/page/D7BC2D5E-7A61-4B67-A633-A674EF8CB1C0?ref_=ast_bln&amp;store_ref=bl_ast_dp_brandLogo_sto" tooltip="https://www.amazon.com/stores/CODACE/page/D7BC2D5E-7A61-4B67-A633-A674EF8CB1C0?ref_=ast_bln&amp;store_ref=bl_ast_dp_brandLogo_sto"/>
    <hyperlink ref="I2" r:id="rId4" display="https://www.amazon.com/dp/B0CT8P17JV?psc=1" tooltip="https://www.amazon.com/dp/B0CT8P17JV?psc=1"/>
    <hyperlink ref="J2" r:id="rId5" display="https://m.media-amazon.com/images/I/51Uah4pb7tL._AC_US600_.jpg" tooltip="https://m.media-amazon.com/images/I/51Uah4pb7tL._AC_US600_.jpg"/>
    <hyperlink ref="K2" r:id="rId2" display="B0CT8P17JV" tooltip="https://www.amazon.com/dp/B0CT8P17JV"/>
    <hyperlink ref="L2" r:id="rId6" display="Patio, Lawn &amp; Garden:Gardening &amp; Lawn Care:Pots, Planters &amp; Container Accessories:Plant Container Accessories:Stands" tooltip="https://www.amazon.com/b?node=15383751"/>
    <hyperlink ref="M2" r:id="rId7" display="Patio, Lawn &amp; Garden"/>
    <hyperlink ref="AT2" r:id="rId8" display="https://www.amazon.com/gp/help/seller/at-a-glance.html/ref=dp_merchant_link?seller=A17N8TYS0YK93Z" tooltip="https://www.amazon.com/gp/help/seller/at-a-glance.html/ref=dp_merchant_link?seller=A17N8TYS0YK93Z"/>
    <hyperlink ref="B3" r:id="rId9" display="B0C778DMC7" tooltip="https://www.amazon.com/dp/B0C778DMC7"/>
    <hyperlink ref="F3" r:id="rId3" display="https://www.amazon.com/stores/CODACE/page/D7BC2D5E-7A61-4B67-A633-A674EF8CB1C0?ref_=ast_bln&amp;store_ref=bl_ast_dp_brandLogo_sto" tooltip="https://www.amazon.com/stores/CODACE/page/D7BC2D5E-7A61-4B67-A633-A674EF8CB1C0?ref_=ast_bln&amp;store_ref=bl_ast_dp_brandLogo_sto"/>
    <hyperlink ref="I3" r:id="rId10" display="https://www.amazon.com/dp/B0C778DMC7?psc=1" tooltip="https://www.amazon.com/dp/B0C778DMC7?psc=1"/>
    <hyperlink ref="J3" r:id="rId11" display="https://images-na.ssl-images-amazon.com/images/I/81Fau-aN47L._AC_US600_.jpg" tooltip="https://images-na.ssl-images-amazon.com/images/I/81Fau-aN47L._AC_US600_.jpg"/>
    <hyperlink ref="K3" r:id="rId9" display="B0C778DMC7" tooltip="https://www.amazon.com/dp/B0C778DMC7"/>
    <hyperlink ref="L3" r:id="rId6" display="Patio, Lawn &amp; Garden:Gardening &amp; Lawn Care:Pots, Planters &amp; Container Accessories:Plant Container Accessories:Stands" tooltip="https://www.amazon.com/b?node=15383751"/>
    <hyperlink ref="M3" r:id="rId7" display="Patio, Lawn &amp; Garden"/>
    <hyperlink ref="AT3" r:id="rId8" display="https://www.amazon.com/gp/help/seller/at-a-glance.html/ref=dp_merchant_link?seller=A17N8TYS0YK93Z" tooltip="https://www.amazon.com/gp/help/seller/at-a-glance.html/ref=dp_merchant_link?seller=A17N8TYS0YK93Z"/>
  </hyperlinks>
  <pageMargins left="0.75" right="0.75" top="1" bottom="1" header="0.5" footer="0.5"/>
  <headerFooter/>
  <drawing r:id="rId1"/>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H3"/>
  <sheetViews>
    <sheetView zoomScale="85" zoomScaleNormal="85" topLeftCell="L1" workbookViewId="0">
      <selection activeCell="S1" sqref="S$1:S$1048576"/>
    </sheetView>
  </sheetViews>
  <sheetFormatPr defaultColWidth="9" defaultRowHeight="13.5" outlineLevelRow="2"/>
  <cols>
    <col min="1" max="1" width="8" style="2" customWidth="1"/>
    <col min="2" max="4" width="14" style="2" customWidth="1"/>
    <col min="5" max="6" width="13" style="2" customWidth="1"/>
    <col min="7" max="8" width="35" style="2" customWidth="1"/>
    <col min="9" max="11" width="14" style="2" customWidth="1"/>
    <col min="12" max="13" width="20" style="2" customWidth="1"/>
    <col min="14" max="14" width="12" style="3" customWidth="1"/>
    <col min="15" max="15" width="16" style="3" customWidth="1"/>
    <col min="16" max="16" width="16" style="4" customWidth="1"/>
    <col min="17" max="17" width="25" style="2" customWidth="1"/>
    <col min="18" max="18" width="12" style="3" customWidth="1"/>
    <col min="19" max="19" width="13" style="5" customWidth="1"/>
    <col min="20" max="20" width="13" style="4" customWidth="1"/>
    <col min="21" max="21" width="15" style="3" customWidth="1"/>
    <col min="22" max="22" width="20" style="4" customWidth="1"/>
    <col min="23" max="23" width="13" style="2" customWidth="1"/>
    <col min="24" max="24" width="13" style="3" customWidth="1"/>
    <col min="25" max="25" width="10" style="3" customWidth="1"/>
    <col min="26" max="26" width="10" style="6" customWidth="1"/>
    <col min="27" max="28" width="12" style="6" customWidth="1"/>
    <col min="29" max="30" width="10" style="3" customWidth="1"/>
    <col min="31" max="31" width="15" style="3" customWidth="1"/>
    <col min="32" max="32" width="10" style="7" customWidth="1"/>
    <col min="33" max="33" width="10" style="8" customWidth="1"/>
    <col min="34" max="34" width="10" style="6" customWidth="1"/>
    <col min="35" max="36" width="10" style="4" customWidth="1"/>
    <col min="37" max="37" width="18" style="31" customWidth="1"/>
    <col min="38" max="38" width="12" style="3" customWidth="1"/>
    <col min="39" max="39" width="10" style="2" customWidth="1"/>
    <col min="40" max="40" width="12" style="3" customWidth="1"/>
    <col min="41" max="41" width="10" style="3" customWidth="1"/>
    <col min="42" max="43" width="18" style="2" customWidth="1"/>
    <col min="44" max="44" width="13" style="2" customWidth="1"/>
    <col min="45" max="46" width="37" style="2" customWidth="1"/>
    <col min="47" max="47" width="16" style="2" customWidth="1"/>
    <col min="48" max="48" width="17" style="2" customWidth="1"/>
    <col min="49" max="49" width="18" style="2" customWidth="1"/>
    <col min="50" max="50" width="9" style="2" customWidth="1"/>
    <col min="51" max="51" width="10" style="2" customWidth="1"/>
    <col min="52" max="52" width="8" style="2" customWidth="1"/>
    <col min="53" max="54" width="10" style="2" customWidth="1"/>
    <col min="55" max="55" width="9" style="2" customWidth="1"/>
    <col min="56" max="56" width="24" style="2" customWidth="1"/>
    <col min="57" max="58" width="18" style="2" customWidth="1"/>
    <col min="59" max="60" width="30" style="2" customWidth="1"/>
    <col min="61" max="16384" width="9" style="1"/>
  </cols>
  <sheetData>
    <row r="1" s="1" customFormat="1" ht="27" customHeight="1" spans="1:60">
      <c r="A1" s="10" t="s">
        <v>250</v>
      </c>
      <c r="B1" s="10" t="s">
        <v>1192</v>
      </c>
      <c r="C1" s="10" t="s">
        <v>1193</v>
      </c>
      <c r="D1" s="10" t="s">
        <v>3585</v>
      </c>
      <c r="E1" s="10" t="s">
        <v>171</v>
      </c>
      <c r="F1" s="10" t="s">
        <v>3697</v>
      </c>
      <c r="G1" s="10" t="s">
        <v>1196</v>
      </c>
      <c r="H1" s="10" t="s">
        <v>271</v>
      </c>
      <c r="I1" s="10" t="s">
        <v>273</v>
      </c>
      <c r="J1" s="10" t="s">
        <v>3698</v>
      </c>
      <c r="K1" s="10" t="s">
        <v>3586</v>
      </c>
      <c r="L1" s="10" t="s">
        <v>274</v>
      </c>
      <c r="M1" s="10" t="s">
        <v>275</v>
      </c>
      <c r="N1" s="13" t="s">
        <v>276</v>
      </c>
      <c r="O1" s="13" t="s">
        <v>277</v>
      </c>
      <c r="P1" s="14" t="s">
        <v>278</v>
      </c>
      <c r="Q1" s="10" t="s">
        <v>279</v>
      </c>
      <c r="R1" s="13" t="s">
        <v>280</v>
      </c>
      <c r="S1" s="17" t="s">
        <v>281</v>
      </c>
      <c r="T1" s="14" t="s">
        <v>282</v>
      </c>
      <c r="U1" s="13" t="s">
        <v>283</v>
      </c>
      <c r="V1" s="14" t="s">
        <v>284</v>
      </c>
      <c r="W1" s="10" t="s">
        <v>285</v>
      </c>
      <c r="X1" s="13" t="s">
        <v>286</v>
      </c>
      <c r="Y1" s="13" t="s">
        <v>287</v>
      </c>
      <c r="Z1" s="22" t="s">
        <v>288</v>
      </c>
      <c r="AA1" s="22" t="s">
        <v>289</v>
      </c>
      <c r="AB1" s="10" t="s">
        <v>290</v>
      </c>
      <c r="AC1" s="13" t="s">
        <v>291</v>
      </c>
      <c r="AD1" s="13" t="s">
        <v>292</v>
      </c>
      <c r="AE1" s="13" t="s">
        <v>293</v>
      </c>
      <c r="AF1" s="23" t="s">
        <v>294</v>
      </c>
      <c r="AG1" s="27" t="s">
        <v>295</v>
      </c>
      <c r="AH1" s="22" t="s">
        <v>296</v>
      </c>
      <c r="AI1" s="14" t="s">
        <v>297</v>
      </c>
      <c r="AJ1" s="10" t="s">
        <v>298</v>
      </c>
      <c r="AK1" s="32" t="s">
        <v>184</v>
      </c>
      <c r="AL1" s="13" t="s">
        <v>299</v>
      </c>
      <c r="AM1" s="10" t="s">
        <v>300</v>
      </c>
      <c r="AN1" s="13" t="s">
        <v>301</v>
      </c>
      <c r="AO1" s="13" t="s">
        <v>302</v>
      </c>
      <c r="AP1" s="10" t="s">
        <v>303</v>
      </c>
      <c r="AQ1" s="10" t="s">
        <v>304</v>
      </c>
      <c r="AR1" s="10" t="s">
        <v>305</v>
      </c>
      <c r="AS1" s="10" t="s">
        <v>306</v>
      </c>
      <c r="AT1" s="10" t="s">
        <v>307</v>
      </c>
      <c r="AU1" s="10" t="s">
        <v>308</v>
      </c>
      <c r="AV1" s="10" t="s">
        <v>309</v>
      </c>
      <c r="AW1" s="10" t="s">
        <v>310</v>
      </c>
      <c r="AX1" s="10" t="s">
        <v>311</v>
      </c>
      <c r="AY1" s="10" t="s">
        <v>312</v>
      </c>
      <c r="AZ1" s="10" t="s">
        <v>313</v>
      </c>
      <c r="BA1" s="10" t="s">
        <v>314</v>
      </c>
      <c r="BB1" s="10" t="s">
        <v>315</v>
      </c>
      <c r="BC1" s="10" t="s">
        <v>316</v>
      </c>
      <c r="BD1" s="10" t="s">
        <v>317</v>
      </c>
      <c r="BE1" s="10" t="s">
        <v>318</v>
      </c>
      <c r="BF1" s="10" t="s">
        <v>318</v>
      </c>
      <c r="BG1" s="10" t="s">
        <v>319</v>
      </c>
      <c r="BH1" s="10" t="s">
        <v>319</v>
      </c>
    </row>
    <row r="2" s="1" customFormat="1" ht="24" customHeight="1" spans="1:60">
      <c r="A2" s="11" t="s">
        <v>320</v>
      </c>
      <c r="B2" s="12" t="s">
        <v>3724</v>
      </c>
      <c r="C2" s="12" t="s">
        <v>320</v>
      </c>
      <c r="D2" s="12" t="s">
        <v>3725</v>
      </c>
      <c r="E2" s="12" t="s">
        <v>173</v>
      </c>
      <c r="F2" s="12" t="s">
        <v>3726</v>
      </c>
      <c r="G2" s="12" t="s">
        <v>3727</v>
      </c>
      <c r="H2" s="12" t="s">
        <v>583</v>
      </c>
      <c r="I2" s="12" t="s">
        <v>585</v>
      </c>
      <c r="J2" s="12" t="s">
        <v>3728</v>
      </c>
      <c r="K2" s="12" t="s">
        <v>3724</v>
      </c>
      <c r="L2" s="12" t="s">
        <v>327</v>
      </c>
      <c r="M2" s="12" t="s">
        <v>11</v>
      </c>
      <c r="N2" s="15">
        <v>17326</v>
      </c>
      <c r="O2" s="15">
        <v>10173</v>
      </c>
      <c r="P2" s="16">
        <v>0.4678</v>
      </c>
      <c r="Q2" s="18" t="s">
        <v>328</v>
      </c>
      <c r="R2" s="19" t="s">
        <v>3729</v>
      </c>
      <c r="S2" s="20">
        <v>383</v>
      </c>
      <c r="T2" s="16">
        <v>-0.8246</v>
      </c>
      <c r="U2" s="15">
        <v>45952.34</v>
      </c>
      <c r="V2" s="16">
        <v>-0.8246</v>
      </c>
      <c r="W2" s="21" t="s">
        <v>767</v>
      </c>
      <c r="X2" s="15">
        <v>35994</v>
      </c>
      <c r="Y2" s="24">
        <v>1</v>
      </c>
      <c r="Z2" s="25">
        <v>119.98</v>
      </c>
      <c r="AA2" s="6"/>
      <c r="AB2" s="2"/>
      <c r="AC2" s="3"/>
      <c r="AD2" s="24">
        <v>22</v>
      </c>
      <c r="AE2" s="15">
        <v>9</v>
      </c>
      <c r="AF2" s="26">
        <v>4.7</v>
      </c>
      <c r="AG2" s="29">
        <v>0.0235</v>
      </c>
      <c r="AH2" s="25">
        <v>17.41</v>
      </c>
      <c r="AI2" s="16">
        <v>0.7049</v>
      </c>
      <c r="AJ2" s="4"/>
      <c r="AK2" s="30" t="s">
        <v>587</v>
      </c>
      <c r="AL2" s="24">
        <v>77</v>
      </c>
      <c r="AM2" s="11" t="s">
        <v>351</v>
      </c>
      <c r="AN2" s="24">
        <v>9.6</v>
      </c>
      <c r="AO2" s="24">
        <v>1</v>
      </c>
      <c r="AP2" s="12" t="s">
        <v>173</v>
      </c>
      <c r="AQ2" s="11" t="s">
        <v>351</v>
      </c>
      <c r="AR2" s="11" t="s">
        <v>335</v>
      </c>
      <c r="AS2" s="12" t="s">
        <v>588</v>
      </c>
      <c r="AT2" s="11" t="s">
        <v>589</v>
      </c>
      <c r="AU2" s="11" t="s">
        <v>320</v>
      </c>
      <c r="AV2" s="11" t="s">
        <v>338</v>
      </c>
      <c r="AW2" s="11" t="s">
        <v>320</v>
      </c>
      <c r="AX2" s="11" t="s">
        <v>338</v>
      </c>
      <c r="AY2" s="11" t="s">
        <v>338</v>
      </c>
      <c r="AZ2" s="11" t="s">
        <v>320</v>
      </c>
      <c r="BA2" s="11" t="s">
        <v>320</v>
      </c>
      <c r="BB2" s="11" t="s">
        <v>320</v>
      </c>
      <c r="BC2" s="12" t="s">
        <v>320</v>
      </c>
      <c r="BD2" s="21" t="s">
        <v>590</v>
      </c>
      <c r="BE2" s="21" t="s">
        <v>591</v>
      </c>
      <c r="BF2" s="21" t="s">
        <v>592</v>
      </c>
      <c r="BG2" s="21" t="s">
        <v>593</v>
      </c>
      <c r="BH2" s="11" t="s">
        <v>594</v>
      </c>
    </row>
    <row r="3" s="1" customFormat="1" ht="24" customHeight="1" spans="1:60">
      <c r="A3" s="11" t="s">
        <v>320</v>
      </c>
      <c r="B3" s="12" t="s">
        <v>3730</v>
      </c>
      <c r="C3" s="12" t="s">
        <v>320</v>
      </c>
      <c r="D3" s="12" t="s">
        <v>3731</v>
      </c>
      <c r="E3" s="12" t="s">
        <v>173</v>
      </c>
      <c r="F3" s="12" t="s">
        <v>3726</v>
      </c>
      <c r="G3" s="12" t="s">
        <v>3732</v>
      </c>
      <c r="H3" s="12" t="s">
        <v>3733</v>
      </c>
      <c r="I3" s="12" t="s">
        <v>3734</v>
      </c>
      <c r="J3" s="12" t="s">
        <v>3735</v>
      </c>
      <c r="K3" s="12" t="s">
        <v>3730</v>
      </c>
      <c r="L3" s="12" t="s">
        <v>327</v>
      </c>
      <c r="M3" s="12" t="s">
        <v>11</v>
      </c>
      <c r="N3" s="15">
        <v>104490</v>
      </c>
      <c r="O3" s="3"/>
      <c r="P3" s="16">
        <v>0</v>
      </c>
      <c r="Q3" s="18" t="s">
        <v>328</v>
      </c>
      <c r="R3" s="19" t="s">
        <v>3736</v>
      </c>
      <c r="S3" s="20">
        <v>11</v>
      </c>
      <c r="T3" s="16" t="s">
        <v>320</v>
      </c>
      <c r="U3" s="15">
        <v>989.78</v>
      </c>
      <c r="V3" s="16" t="s">
        <v>320</v>
      </c>
      <c r="W3" s="21" t="s">
        <v>320</v>
      </c>
      <c r="X3" s="15" t="s">
        <v>320</v>
      </c>
      <c r="Y3" s="24">
        <v>1</v>
      </c>
      <c r="Z3" s="25">
        <v>89.98</v>
      </c>
      <c r="AA3" s="6"/>
      <c r="AB3" s="2"/>
      <c r="AC3" s="3"/>
      <c r="AD3" s="24">
        <v>1</v>
      </c>
      <c r="AE3" s="15">
        <v>0</v>
      </c>
      <c r="AF3" s="26">
        <v>5</v>
      </c>
      <c r="AG3" s="29">
        <v>0</v>
      </c>
      <c r="AH3" s="25">
        <v>14.93</v>
      </c>
      <c r="AI3" s="16">
        <v>0.6841</v>
      </c>
      <c r="AJ3" s="4"/>
      <c r="AK3" s="30" t="s">
        <v>3737</v>
      </c>
      <c r="AL3" s="24">
        <v>53</v>
      </c>
      <c r="AM3" s="11" t="s">
        <v>351</v>
      </c>
      <c r="AN3" s="24">
        <v>9</v>
      </c>
      <c r="AO3" s="24">
        <v>1</v>
      </c>
      <c r="AP3" s="12" t="s">
        <v>173</v>
      </c>
      <c r="AQ3" s="11" t="s">
        <v>351</v>
      </c>
      <c r="AR3" s="11" t="s">
        <v>335</v>
      </c>
      <c r="AS3" s="12" t="s">
        <v>588</v>
      </c>
      <c r="AT3" s="11" t="s">
        <v>589</v>
      </c>
      <c r="AU3" s="11" t="s">
        <v>320</v>
      </c>
      <c r="AV3" s="11" t="s">
        <v>320</v>
      </c>
      <c r="AW3" s="11" t="s">
        <v>320</v>
      </c>
      <c r="AX3" s="11" t="s">
        <v>338</v>
      </c>
      <c r="AY3" s="11" t="s">
        <v>338</v>
      </c>
      <c r="AZ3" s="11" t="s">
        <v>320</v>
      </c>
      <c r="BA3" s="11" t="s">
        <v>320</v>
      </c>
      <c r="BB3" s="11" t="s">
        <v>320</v>
      </c>
      <c r="BC3" s="12" t="s">
        <v>320</v>
      </c>
      <c r="BD3" s="2"/>
      <c r="BE3" s="21" t="s">
        <v>3738</v>
      </c>
      <c r="BF3" s="21" t="s">
        <v>3739</v>
      </c>
      <c r="BG3" s="21" t="s">
        <v>3740</v>
      </c>
      <c r="BH3" s="11" t="s">
        <v>3741</v>
      </c>
    </row>
  </sheetData>
  <hyperlinks>
    <hyperlink ref="B2" r:id="rId2" display="B0CSYS21HW" tooltip="https://www.amazon.com/dp/B0CSYS21HW"/>
    <hyperlink ref="F2" r:id="rId3" display="https://www.amazon.com/stores/POZILAN/page/3FEA1520-33B8-47B3-BABF-038B7173458D?ref_=ast_bln&amp;store_ref=bl_ast_dp_brandLogo_sto" tooltip="https://www.amazon.com/stores/POZILAN/page/3FEA1520-33B8-47B3-BABF-038B7173458D?ref_=ast_bln&amp;store_ref=bl_ast_dp_brandLogo_sto"/>
    <hyperlink ref="I2" r:id="rId4" display="https://www.amazon.com/dp/B0CSYS21HW?psc=1" tooltip="https://www.amazon.com/dp/B0CSYS21HW?psc=1"/>
    <hyperlink ref="J2" r:id="rId5" display="https://m.media-amazon.com/images/I/51zXql8SRdL._AC_US600_.jpg" tooltip="https://m.media-amazon.com/images/I/51zXql8SRdL._AC_US600_.jpg"/>
    <hyperlink ref="K2" r:id="rId2" display="B0CSYS21HW" tooltip="https://www.amazon.com/dp/B0CSYS21HW"/>
    <hyperlink ref="L2" r:id="rId6" display="Patio, Lawn &amp; Garden:Gardening &amp; Lawn Care:Pots, Planters &amp; Container Accessories:Plant Container Accessories:Stands" tooltip="https://www.amazon.com/b?node=15383751"/>
    <hyperlink ref="M2" r:id="rId7" display="Patio, Lawn &amp; Garden"/>
    <hyperlink ref="AT2" r:id="rId8" display="https://www.amazon.com/gp/help/seller/at-a-glance.html/ref=dp_merchant_link?seller=A2FB7V8O6J2ZMR" tooltip="https://www.amazon.com/gp/help/seller/at-a-glance.html/ref=dp_merchant_link?seller=A2FB7V8O6J2ZMR"/>
    <hyperlink ref="B3" r:id="rId9" display="B0D128LB7S" tooltip="https://www.amazon.com/dp/B0D128LB7S"/>
    <hyperlink ref="F3" r:id="rId3" display="https://www.amazon.com/stores/POZILAN/page/3FEA1520-33B8-47B3-BABF-038B7173458D?ref_=ast_bln&amp;store_ref=bl_ast_dp_brandLogo_sto" tooltip="https://www.amazon.com/stores/POZILAN/page/3FEA1520-33B8-47B3-BABF-038B7173458D?ref_=ast_bln&amp;store_ref=bl_ast_dp_brandLogo_sto"/>
    <hyperlink ref="I3" r:id="rId10" display="https://www.amazon.com/dp/B0D128LB7S?psc=1" tooltip="https://www.amazon.com/dp/B0D128LB7S?psc=1"/>
    <hyperlink ref="J3" r:id="rId11" display="https://images-na.ssl-images-amazon.com/images/I/71zH1dt8UpL._AC_US600_.jpg" tooltip="https://images-na.ssl-images-amazon.com/images/I/71zH1dt8UpL._AC_US600_.jpg"/>
    <hyperlink ref="K3" r:id="rId9" display="B0D128LB7S" tooltip="https://www.amazon.com/dp/B0D128LB7S"/>
    <hyperlink ref="L3" r:id="rId6" display="Patio, Lawn &amp; Garden:Gardening &amp; Lawn Care:Pots, Planters &amp; Container Accessories:Plant Container Accessories:Stands" tooltip="https://www.amazon.com/b?node=15383751"/>
    <hyperlink ref="M3" r:id="rId7" display="Patio, Lawn &amp; Garden"/>
    <hyperlink ref="AT3" r:id="rId8" display="https://www.amazon.com/gp/help/seller/at-a-glance.html/ref=dp_merchant_link?seller=A2FB7V8O6J2ZMR" tooltip="https://www.amazon.com/gp/help/seller/at-a-glance.html/ref=dp_merchant_link?seller=A2FB7V8O6J2ZMR"/>
  </hyperlinks>
  <pageMargins left="0.75" right="0.75" top="1" bottom="1" header="0.5" footer="0.5"/>
  <headerFooter/>
  <drawing r:id="rId1"/>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H2"/>
  <sheetViews>
    <sheetView topLeftCell="O1" workbookViewId="0">
      <selection activeCell="S1" sqref="S$1:S$1048576"/>
    </sheetView>
  </sheetViews>
  <sheetFormatPr defaultColWidth="9" defaultRowHeight="13.5" outlineLevelRow="1"/>
  <cols>
    <col min="1" max="1" width="8" style="2" customWidth="1"/>
    <col min="2" max="4" width="14" style="2" customWidth="1"/>
    <col min="5" max="6" width="13" style="2" customWidth="1"/>
    <col min="7" max="8" width="35" style="2" customWidth="1"/>
    <col min="9" max="11" width="14" style="2" customWidth="1"/>
    <col min="12" max="13" width="20" style="2" customWidth="1"/>
    <col min="14" max="14" width="12" style="3" customWidth="1"/>
    <col min="15" max="15" width="16" style="3" customWidth="1"/>
    <col min="16" max="16" width="16" style="4" customWidth="1"/>
    <col min="17" max="17" width="25" style="2" customWidth="1"/>
    <col min="18" max="18" width="12" style="3" customWidth="1"/>
    <col min="19" max="19" width="13" style="5" customWidth="1"/>
    <col min="20" max="20" width="13" style="4" customWidth="1"/>
    <col min="21" max="21" width="15" style="3" customWidth="1"/>
    <col min="22" max="22" width="20" style="4" customWidth="1"/>
    <col min="23" max="23" width="13" style="2" customWidth="1"/>
    <col min="24" max="24" width="13" style="3" customWidth="1"/>
    <col min="25" max="25" width="10" style="3" customWidth="1"/>
    <col min="26" max="26" width="10" style="6" customWidth="1"/>
    <col min="27" max="28" width="12" style="6" customWidth="1"/>
    <col min="29" max="30" width="10" style="3" customWidth="1"/>
    <col min="31" max="31" width="15" style="3" customWidth="1"/>
    <col min="32" max="32" width="10" style="7" customWidth="1"/>
    <col min="33" max="33" width="10" style="8" customWidth="1"/>
    <col min="34" max="34" width="10" style="6" customWidth="1"/>
    <col min="35" max="36" width="10" style="4" customWidth="1"/>
    <col min="37" max="37" width="18" style="31" customWidth="1"/>
    <col min="38" max="38" width="12" style="3" customWidth="1"/>
    <col min="39" max="39" width="10" style="2" customWidth="1"/>
    <col min="40" max="40" width="12" style="3" customWidth="1"/>
    <col min="41" max="41" width="10" style="3" customWidth="1"/>
    <col min="42" max="43" width="18" style="2" customWidth="1"/>
    <col min="44" max="44" width="13" style="2" customWidth="1"/>
    <col min="45" max="46" width="37" style="2" customWidth="1"/>
    <col min="47" max="47" width="16" style="2" customWidth="1"/>
    <col min="48" max="48" width="17" style="2" customWidth="1"/>
    <col min="49" max="49" width="18" style="2" customWidth="1"/>
    <col min="50" max="50" width="9" style="2" customWidth="1"/>
    <col min="51" max="51" width="10" style="2" customWidth="1"/>
    <col min="52" max="52" width="8" style="2" customWidth="1"/>
    <col min="53" max="54" width="10" style="2" customWidth="1"/>
    <col min="55" max="55" width="9" style="2" customWidth="1"/>
    <col min="56" max="56" width="24" style="2" customWidth="1"/>
    <col min="57" max="58" width="18" style="2" customWidth="1"/>
    <col min="59" max="60" width="30" style="2" customWidth="1"/>
    <col min="61" max="16384" width="9" style="1"/>
  </cols>
  <sheetData>
    <row r="1" s="1" customFormat="1" ht="27" customHeight="1" spans="1:60">
      <c r="A1" s="10" t="s">
        <v>250</v>
      </c>
      <c r="B1" s="10" t="s">
        <v>1192</v>
      </c>
      <c r="C1" s="10" t="s">
        <v>1193</v>
      </c>
      <c r="D1" s="10" t="s">
        <v>3585</v>
      </c>
      <c r="E1" s="10" t="s">
        <v>171</v>
      </c>
      <c r="F1" s="10" t="s">
        <v>3697</v>
      </c>
      <c r="G1" s="10" t="s">
        <v>1196</v>
      </c>
      <c r="H1" s="10" t="s">
        <v>271</v>
      </c>
      <c r="I1" s="10" t="s">
        <v>273</v>
      </c>
      <c r="J1" s="10" t="s">
        <v>3698</v>
      </c>
      <c r="K1" s="10" t="s">
        <v>3586</v>
      </c>
      <c r="L1" s="10" t="s">
        <v>274</v>
      </c>
      <c r="M1" s="10" t="s">
        <v>275</v>
      </c>
      <c r="N1" s="13" t="s">
        <v>276</v>
      </c>
      <c r="O1" s="13" t="s">
        <v>277</v>
      </c>
      <c r="P1" s="14" t="s">
        <v>278</v>
      </c>
      <c r="Q1" s="10" t="s">
        <v>279</v>
      </c>
      <c r="R1" s="13" t="s">
        <v>280</v>
      </c>
      <c r="S1" s="17" t="s">
        <v>281</v>
      </c>
      <c r="T1" s="14" t="s">
        <v>282</v>
      </c>
      <c r="U1" s="13" t="s">
        <v>283</v>
      </c>
      <c r="V1" s="14" t="s">
        <v>284</v>
      </c>
      <c r="W1" s="10" t="s">
        <v>285</v>
      </c>
      <c r="X1" s="13" t="s">
        <v>286</v>
      </c>
      <c r="Y1" s="13" t="s">
        <v>287</v>
      </c>
      <c r="Z1" s="22" t="s">
        <v>288</v>
      </c>
      <c r="AA1" s="22" t="s">
        <v>289</v>
      </c>
      <c r="AB1" s="10" t="s">
        <v>290</v>
      </c>
      <c r="AC1" s="13" t="s">
        <v>291</v>
      </c>
      <c r="AD1" s="13" t="s">
        <v>292</v>
      </c>
      <c r="AE1" s="13" t="s">
        <v>293</v>
      </c>
      <c r="AF1" s="23" t="s">
        <v>294</v>
      </c>
      <c r="AG1" s="27" t="s">
        <v>295</v>
      </c>
      <c r="AH1" s="22" t="s">
        <v>296</v>
      </c>
      <c r="AI1" s="14" t="s">
        <v>297</v>
      </c>
      <c r="AJ1" s="10" t="s">
        <v>298</v>
      </c>
      <c r="AK1" s="32" t="s">
        <v>184</v>
      </c>
      <c r="AL1" s="13" t="s">
        <v>299</v>
      </c>
      <c r="AM1" s="10" t="s">
        <v>300</v>
      </c>
      <c r="AN1" s="13" t="s">
        <v>301</v>
      </c>
      <c r="AO1" s="13" t="s">
        <v>302</v>
      </c>
      <c r="AP1" s="10" t="s">
        <v>303</v>
      </c>
      <c r="AQ1" s="10" t="s">
        <v>304</v>
      </c>
      <c r="AR1" s="10" t="s">
        <v>305</v>
      </c>
      <c r="AS1" s="10" t="s">
        <v>306</v>
      </c>
      <c r="AT1" s="10" t="s">
        <v>307</v>
      </c>
      <c r="AU1" s="10" t="s">
        <v>308</v>
      </c>
      <c r="AV1" s="10" t="s">
        <v>309</v>
      </c>
      <c r="AW1" s="10" t="s">
        <v>310</v>
      </c>
      <c r="AX1" s="10" t="s">
        <v>311</v>
      </c>
      <c r="AY1" s="10" t="s">
        <v>312</v>
      </c>
      <c r="AZ1" s="10" t="s">
        <v>313</v>
      </c>
      <c r="BA1" s="10" t="s">
        <v>314</v>
      </c>
      <c r="BB1" s="10" t="s">
        <v>315</v>
      </c>
      <c r="BC1" s="10" t="s">
        <v>316</v>
      </c>
      <c r="BD1" s="10" t="s">
        <v>317</v>
      </c>
      <c r="BE1" s="10" t="s">
        <v>318</v>
      </c>
      <c r="BF1" s="10" t="s">
        <v>318</v>
      </c>
      <c r="BG1" s="10" t="s">
        <v>319</v>
      </c>
      <c r="BH1" s="10" t="s">
        <v>319</v>
      </c>
    </row>
    <row r="2" s="1" customFormat="1" ht="24" customHeight="1" spans="1:60">
      <c r="A2" s="11" t="s">
        <v>320</v>
      </c>
      <c r="B2" s="12" t="s">
        <v>3742</v>
      </c>
      <c r="C2" s="12" t="s">
        <v>320</v>
      </c>
      <c r="D2" s="12" t="s">
        <v>3743</v>
      </c>
      <c r="E2" s="12" t="s">
        <v>3583</v>
      </c>
      <c r="F2" s="12" t="s">
        <v>3744</v>
      </c>
      <c r="G2" s="12" t="s">
        <v>3745</v>
      </c>
      <c r="H2" s="12" t="s">
        <v>654</v>
      </c>
      <c r="I2" s="12" t="s">
        <v>656</v>
      </c>
      <c r="J2" s="12" t="s">
        <v>3746</v>
      </c>
      <c r="K2" s="12" t="s">
        <v>3742</v>
      </c>
      <c r="L2" s="12" t="s">
        <v>327</v>
      </c>
      <c r="M2" s="12" t="s">
        <v>11</v>
      </c>
      <c r="N2" s="15">
        <v>21928</v>
      </c>
      <c r="O2" s="15">
        <v>-26519</v>
      </c>
      <c r="P2" s="16">
        <v>-0.5624</v>
      </c>
      <c r="Q2" s="18" t="s">
        <v>328</v>
      </c>
      <c r="R2" s="19" t="s">
        <v>3626</v>
      </c>
      <c r="S2" s="20">
        <v>212</v>
      </c>
      <c r="T2" s="16">
        <v>0.2374</v>
      </c>
      <c r="U2" s="15">
        <v>23315.76</v>
      </c>
      <c r="V2" s="16">
        <v>0.2374</v>
      </c>
      <c r="W2" s="21" t="s">
        <v>330</v>
      </c>
      <c r="X2" s="15">
        <v>9998</v>
      </c>
      <c r="Y2" s="24">
        <v>1</v>
      </c>
      <c r="Z2" s="25">
        <v>109.98</v>
      </c>
      <c r="AA2" s="6"/>
      <c r="AB2" s="2"/>
      <c r="AC2" s="3"/>
      <c r="AD2" s="24">
        <v>27</v>
      </c>
      <c r="AE2" s="15">
        <v>11</v>
      </c>
      <c r="AF2" s="26">
        <v>3.9</v>
      </c>
      <c r="AG2" s="29">
        <v>0.0519</v>
      </c>
      <c r="AH2" s="25">
        <v>18.17</v>
      </c>
      <c r="AI2" s="16">
        <v>0.6848</v>
      </c>
      <c r="AJ2" s="4"/>
      <c r="AK2" s="30" t="s">
        <v>658</v>
      </c>
      <c r="AL2" s="24">
        <v>66</v>
      </c>
      <c r="AM2" s="11" t="s">
        <v>351</v>
      </c>
      <c r="AN2" s="24">
        <v>9.1</v>
      </c>
      <c r="AO2" s="24">
        <v>1</v>
      </c>
      <c r="AP2" s="12" t="s">
        <v>659</v>
      </c>
      <c r="AQ2" s="11" t="s">
        <v>351</v>
      </c>
      <c r="AR2" s="11" t="s">
        <v>335</v>
      </c>
      <c r="AS2" s="12" t="s">
        <v>660</v>
      </c>
      <c r="AT2" s="11" t="s">
        <v>661</v>
      </c>
      <c r="AU2" s="11" t="s">
        <v>320</v>
      </c>
      <c r="AV2" s="11" t="s">
        <v>320</v>
      </c>
      <c r="AW2" s="11" t="s">
        <v>320</v>
      </c>
      <c r="AX2" s="11" t="s">
        <v>338</v>
      </c>
      <c r="AY2" s="11" t="s">
        <v>338</v>
      </c>
      <c r="AZ2" s="11" t="s">
        <v>320</v>
      </c>
      <c r="BA2" s="11" t="s">
        <v>320</v>
      </c>
      <c r="BB2" s="11" t="s">
        <v>320</v>
      </c>
      <c r="BC2" s="12" t="s">
        <v>320</v>
      </c>
      <c r="BD2" s="2"/>
      <c r="BE2" s="21" t="s">
        <v>662</v>
      </c>
      <c r="BF2" s="21" t="s">
        <v>663</v>
      </c>
      <c r="BG2" s="21" t="s">
        <v>664</v>
      </c>
      <c r="BH2" s="11" t="s">
        <v>665</v>
      </c>
    </row>
  </sheetData>
  <hyperlinks>
    <hyperlink ref="B2" r:id="rId2" display="B0CSNLX67H" tooltip="https://www.amazon.com/dp/B0CSNLX67H"/>
    <hyperlink ref="F2" r:id="rId3" display="https://www.amazon.com/stores/JUSTOGO/page/5AE5EC48-FAC8-4F82-A978-B1504126E232?ref_=ast_bln&amp;store_ref=bl_ast_dp_brandLogo_sto" tooltip="https://www.amazon.com/stores/JUSTOGO/page/5AE5EC48-FAC8-4F82-A978-B1504126E232?ref_=ast_bln&amp;store_ref=bl_ast_dp_brandLogo_sto"/>
    <hyperlink ref="I2" r:id="rId4" display="https://www.amazon.com/dp/B0CSNLX67H?psc=1" tooltip="https://www.amazon.com/dp/B0CSNLX67H?psc=1"/>
    <hyperlink ref="J2" r:id="rId5" display="https://m.media-amazon.com/images/I/41GcZNDccBL._AC_US600_.jpg" tooltip="https://m.media-amazon.com/images/I/41GcZNDccBL._AC_US600_.jpg"/>
    <hyperlink ref="K2" r:id="rId2" display="B0CSNLX67H" tooltip="https://www.amazon.com/dp/B0CSNLX67H"/>
    <hyperlink ref="L2" r:id="rId6" display="Patio, Lawn &amp; Garden:Gardening &amp; Lawn Care:Pots, Planters &amp; Container Accessories:Plant Container Accessories:Stands" tooltip="https://www.amazon.com/b?node=15383751"/>
    <hyperlink ref="M2" r:id="rId7" display="Patio, Lawn &amp; Garden"/>
    <hyperlink ref="AT2" r:id="rId8" display="https://www.amazon.com/gp/help/seller/at-a-glance.html/ref=dp_merchant_link?seller=A3MR94YBKISLVY" tooltip="https://www.amazon.com/gp/help/seller/at-a-glance.html/ref=dp_merchant_link?seller=A3MR94YBKISLVY"/>
  </hyperlinks>
  <pageMargins left="0.75" right="0.75" top="1" bottom="1" header="0.5" footer="0.5"/>
  <headerFooter/>
  <drawing r:id="rId1"/>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H4"/>
  <sheetViews>
    <sheetView workbookViewId="0">
      <selection activeCell="G30" sqref="G30"/>
    </sheetView>
  </sheetViews>
  <sheetFormatPr defaultColWidth="9" defaultRowHeight="13.5" outlineLevelRow="3"/>
  <cols>
    <col min="1" max="1" width="8" style="2" customWidth="1"/>
    <col min="2" max="4" width="14" style="2" customWidth="1"/>
    <col min="5" max="6" width="13" style="2" customWidth="1"/>
    <col min="7" max="8" width="35" style="2" customWidth="1"/>
    <col min="9" max="11" width="14" style="2" customWidth="1"/>
    <col min="12" max="13" width="20" style="2" customWidth="1"/>
    <col min="14" max="14" width="12" style="3" customWidth="1"/>
    <col min="15" max="15" width="16" style="3" customWidth="1"/>
    <col min="16" max="16" width="16" style="4" customWidth="1"/>
    <col min="17" max="17" width="25" style="2" customWidth="1"/>
    <col min="18" max="18" width="12" style="3" customWidth="1"/>
    <col min="19" max="19" width="13" style="5" customWidth="1"/>
    <col min="20" max="20" width="13" style="4" customWidth="1"/>
    <col min="21" max="21" width="15" style="3" customWidth="1"/>
    <col min="22" max="22" width="20" style="4" customWidth="1"/>
    <col min="23" max="23" width="13" style="2" customWidth="1"/>
    <col min="24" max="24" width="13" style="3" customWidth="1"/>
    <col min="25" max="25" width="10" style="3" customWidth="1"/>
    <col min="26" max="26" width="10" style="6" customWidth="1"/>
    <col min="27" max="28" width="12" style="6" customWidth="1"/>
    <col min="29" max="30" width="10" style="3" customWidth="1"/>
    <col min="31" max="31" width="15" style="3" customWidth="1"/>
    <col min="32" max="32" width="10" style="7" customWidth="1"/>
    <col min="33" max="33" width="10" style="8" customWidth="1"/>
    <col min="34" max="34" width="10" style="6" customWidth="1"/>
    <col min="35" max="36" width="10" style="4" customWidth="1"/>
    <col min="37" max="37" width="18" style="9" customWidth="1"/>
    <col min="38" max="38" width="12" style="3" customWidth="1"/>
    <col min="39" max="39" width="10" style="2" customWidth="1"/>
    <col min="40" max="40" width="12" style="3" customWidth="1"/>
    <col min="41" max="41" width="10" style="3" customWidth="1"/>
    <col min="42" max="43" width="18" style="2" customWidth="1"/>
    <col min="44" max="44" width="13" style="2" customWidth="1"/>
    <col min="45" max="46" width="37" style="2" customWidth="1"/>
    <col min="47" max="47" width="16" style="2" customWidth="1"/>
    <col min="48" max="48" width="17" style="2" customWidth="1"/>
    <col min="49" max="49" width="18" style="2" customWidth="1"/>
    <col min="50" max="50" width="9" style="2" customWidth="1"/>
    <col min="51" max="51" width="10" style="2" customWidth="1"/>
    <col min="52" max="52" width="8" style="2" customWidth="1"/>
    <col min="53" max="54" width="10" style="2" customWidth="1"/>
    <col min="55" max="55" width="9" style="2" customWidth="1"/>
    <col min="56" max="56" width="24" style="2" customWidth="1"/>
    <col min="57" max="58" width="18" style="2" customWidth="1"/>
    <col min="59" max="60" width="30" style="2" customWidth="1"/>
    <col min="61" max="16384" width="9" style="1"/>
  </cols>
  <sheetData>
    <row r="1" s="1" customFormat="1" ht="27" customHeight="1" spans="1:60">
      <c r="A1" s="10" t="s">
        <v>250</v>
      </c>
      <c r="B1" s="10" t="s">
        <v>1192</v>
      </c>
      <c r="C1" s="10" t="s">
        <v>1193</v>
      </c>
      <c r="D1" s="10" t="s">
        <v>3585</v>
      </c>
      <c r="E1" s="10" t="s">
        <v>171</v>
      </c>
      <c r="F1" s="10" t="s">
        <v>3697</v>
      </c>
      <c r="G1" s="10" t="s">
        <v>1196</v>
      </c>
      <c r="H1" s="10" t="s">
        <v>271</v>
      </c>
      <c r="I1" s="10" t="s">
        <v>273</v>
      </c>
      <c r="J1" s="10" t="s">
        <v>3698</v>
      </c>
      <c r="K1" s="10" t="s">
        <v>3586</v>
      </c>
      <c r="L1" s="10" t="s">
        <v>274</v>
      </c>
      <c r="M1" s="10" t="s">
        <v>275</v>
      </c>
      <c r="N1" s="13" t="s">
        <v>276</v>
      </c>
      <c r="O1" s="13" t="s">
        <v>277</v>
      </c>
      <c r="P1" s="14" t="s">
        <v>278</v>
      </c>
      <c r="Q1" s="10" t="s">
        <v>279</v>
      </c>
      <c r="R1" s="13" t="s">
        <v>280</v>
      </c>
      <c r="S1" s="17" t="s">
        <v>281</v>
      </c>
      <c r="T1" s="14" t="s">
        <v>282</v>
      </c>
      <c r="U1" s="13" t="s">
        <v>283</v>
      </c>
      <c r="V1" s="14" t="s">
        <v>284</v>
      </c>
      <c r="W1" s="10" t="s">
        <v>285</v>
      </c>
      <c r="X1" s="13" t="s">
        <v>286</v>
      </c>
      <c r="Y1" s="13" t="s">
        <v>287</v>
      </c>
      <c r="Z1" s="22" t="s">
        <v>288</v>
      </c>
      <c r="AA1" s="22" t="s">
        <v>289</v>
      </c>
      <c r="AB1" s="10" t="s">
        <v>290</v>
      </c>
      <c r="AC1" s="13" t="s">
        <v>291</v>
      </c>
      <c r="AD1" s="13" t="s">
        <v>292</v>
      </c>
      <c r="AE1" s="13" t="s">
        <v>293</v>
      </c>
      <c r="AF1" s="23" t="s">
        <v>294</v>
      </c>
      <c r="AG1" s="27" t="s">
        <v>295</v>
      </c>
      <c r="AH1" s="22" t="s">
        <v>296</v>
      </c>
      <c r="AI1" s="14" t="s">
        <v>297</v>
      </c>
      <c r="AJ1" s="10" t="s">
        <v>298</v>
      </c>
      <c r="AK1" s="28" t="s">
        <v>184</v>
      </c>
      <c r="AL1" s="13" t="s">
        <v>299</v>
      </c>
      <c r="AM1" s="10" t="s">
        <v>300</v>
      </c>
      <c r="AN1" s="13" t="s">
        <v>301</v>
      </c>
      <c r="AO1" s="13" t="s">
        <v>302</v>
      </c>
      <c r="AP1" s="10" t="s">
        <v>303</v>
      </c>
      <c r="AQ1" s="10" t="s">
        <v>304</v>
      </c>
      <c r="AR1" s="10" t="s">
        <v>305</v>
      </c>
      <c r="AS1" s="10" t="s">
        <v>306</v>
      </c>
      <c r="AT1" s="10" t="s">
        <v>307</v>
      </c>
      <c r="AU1" s="10" t="s">
        <v>308</v>
      </c>
      <c r="AV1" s="10" t="s">
        <v>309</v>
      </c>
      <c r="AW1" s="10" t="s">
        <v>310</v>
      </c>
      <c r="AX1" s="10" t="s">
        <v>311</v>
      </c>
      <c r="AY1" s="10" t="s">
        <v>312</v>
      </c>
      <c r="AZ1" s="10" t="s">
        <v>313</v>
      </c>
      <c r="BA1" s="10" t="s">
        <v>314</v>
      </c>
      <c r="BB1" s="10" t="s">
        <v>315</v>
      </c>
      <c r="BC1" s="10" t="s">
        <v>316</v>
      </c>
      <c r="BD1" s="10" t="s">
        <v>317</v>
      </c>
      <c r="BE1" s="10" t="s">
        <v>318</v>
      </c>
      <c r="BF1" s="10" t="s">
        <v>318</v>
      </c>
      <c r="BG1" s="10" t="s">
        <v>319</v>
      </c>
      <c r="BH1" s="10" t="s">
        <v>319</v>
      </c>
    </row>
    <row r="2" s="1" customFormat="1" ht="24" customHeight="1" spans="1:60">
      <c r="A2" s="11" t="s">
        <v>320</v>
      </c>
      <c r="B2" s="12" t="s">
        <v>3747</v>
      </c>
      <c r="C2" s="12" t="s">
        <v>320</v>
      </c>
      <c r="D2" s="12" t="s">
        <v>3748</v>
      </c>
      <c r="E2" s="12" t="s">
        <v>708</v>
      </c>
      <c r="F2" s="12" t="s">
        <v>3749</v>
      </c>
      <c r="G2" s="12" t="s">
        <v>3750</v>
      </c>
      <c r="H2" s="12" t="s">
        <v>703</v>
      </c>
      <c r="I2" s="12" t="s">
        <v>705</v>
      </c>
      <c r="J2" s="12" t="s">
        <v>3751</v>
      </c>
      <c r="K2" s="12" t="s">
        <v>3747</v>
      </c>
      <c r="L2" s="12" t="s">
        <v>327</v>
      </c>
      <c r="M2" s="12" t="s">
        <v>11</v>
      </c>
      <c r="N2" s="15">
        <v>34610</v>
      </c>
      <c r="O2" s="15">
        <v>21941</v>
      </c>
      <c r="P2" s="16">
        <v>0.3451</v>
      </c>
      <c r="Q2" s="18" t="s">
        <v>328</v>
      </c>
      <c r="R2" s="19" t="s">
        <v>3752</v>
      </c>
      <c r="S2" s="20">
        <v>168</v>
      </c>
      <c r="T2" s="16" t="s">
        <v>320</v>
      </c>
      <c r="U2" s="15">
        <v>20156.64</v>
      </c>
      <c r="V2" s="16" t="s">
        <v>320</v>
      </c>
      <c r="W2" s="21" t="s">
        <v>330</v>
      </c>
      <c r="X2" s="15">
        <v>11998</v>
      </c>
      <c r="Y2" s="24">
        <v>1</v>
      </c>
      <c r="Z2" s="25">
        <v>119.98</v>
      </c>
      <c r="AA2" s="6"/>
      <c r="AB2" s="2"/>
      <c r="AC2" s="3"/>
      <c r="AD2" s="24">
        <v>9</v>
      </c>
      <c r="AE2" s="15">
        <v>4</v>
      </c>
      <c r="AF2" s="26">
        <v>4.8</v>
      </c>
      <c r="AG2" s="29">
        <v>0.0238</v>
      </c>
      <c r="AH2" s="25">
        <v>22.53</v>
      </c>
      <c r="AI2" s="16">
        <v>0.6622</v>
      </c>
      <c r="AJ2" s="4"/>
      <c r="AK2" s="30" t="s">
        <v>707</v>
      </c>
      <c r="AL2" s="24">
        <v>51</v>
      </c>
      <c r="AM2" s="11" t="s">
        <v>351</v>
      </c>
      <c r="AN2" s="24">
        <v>9.4</v>
      </c>
      <c r="AO2" s="24">
        <v>1</v>
      </c>
      <c r="AP2" s="12" t="s">
        <v>708</v>
      </c>
      <c r="AQ2" s="11" t="s">
        <v>351</v>
      </c>
      <c r="AR2" s="11" t="s">
        <v>335</v>
      </c>
      <c r="AS2" s="12" t="s">
        <v>709</v>
      </c>
      <c r="AT2" s="11" t="s">
        <v>710</v>
      </c>
      <c r="AU2" s="11" t="s">
        <v>320</v>
      </c>
      <c r="AV2" s="11" t="s">
        <v>320</v>
      </c>
      <c r="AW2" s="11" t="s">
        <v>320</v>
      </c>
      <c r="AX2" s="11" t="s">
        <v>338</v>
      </c>
      <c r="AY2" s="11" t="s">
        <v>338</v>
      </c>
      <c r="AZ2" s="11" t="s">
        <v>320</v>
      </c>
      <c r="BA2" s="11" t="s">
        <v>320</v>
      </c>
      <c r="BB2" s="11" t="s">
        <v>320</v>
      </c>
      <c r="BC2" s="12" t="s">
        <v>320</v>
      </c>
      <c r="BD2" s="2"/>
      <c r="BE2" s="21" t="s">
        <v>711</v>
      </c>
      <c r="BF2" s="21" t="s">
        <v>712</v>
      </c>
      <c r="BG2" s="21" t="s">
        <v>713</v>
      </c>
      <c r="BH2" s="11" t="s">
        <v>714</v>
      </c>
    </row>
    <row r="3" s="1" customFormat="1" ht="24" customHeight="1" spans="1:60">
      <c r="A3" s="11" t="s">
        <v>320</v>
      </c>
      <c r="B3" s="12" t="s">
        <v>3753</v>
      </c>
      <c r="C3" s="12" t="s">
        <v>320</v>
      </c>
      <c r="D3" s="12" t="s">
        <v>3754</v>
      </c>
      <c r="E3" s="12" t="s">
        <v>708</v>
      </c>
      <c r="F3" s="12" t="s">
        <v>3749</v>
      </c>
      <c r="G3" s="12" t="s">
        <v>3755</v>
      </c>
      <c r="H3" s="12" t="s">
        <v>3756</v>
      </c>
      <c r="I3" s="12" t="s">
        <v>755</v>
      </c>
      <c r="J3" s="12" t="s">
        <v>3757</v>
      </c>
      <c r="K3" s="12" t="s">
        <v>3753</v>
      </c>
      <c r="L3" s="12" t="s">
        <v>327</v>
      </c>
      <c r="M3" s="12" t="s">
        <v>11</v>
      </c>
      <c r="N3" s="15">
        <v>109528</v>
      </c>
      <c r="O3" s="15">
        <v>2040</v>
      </c>
      <c r="P3" s="16">
        <v>0.0253</v>
      </c>
      <c r="Q3" s="18" t="s">
        <v>328</v>
      </c>
      <c r="R3" s="19" t="s">
        <v>3758</v>
      </c>
      <c r="S3" s="20">
        <v>132</v>
      </c>
      <c r="T3" s="16">
        <v>-0.2646</v>
      </c>
      <c r="U3" s="15">
        <v>17158.682</v>
      </c>
      <c r="V3" s="16">
        <v>-0.2646</v>
      </c>
      <c r="W3" s="21" t="s">
        <v>330</v>
      </c>
      <c r="X3" s="15">
        <v>12999</v>
      </c>
      <c r="Y3" s="24">
        <v>1</v>
      </c>
      <c r="Z3" s="25">
        <v>129.99</v>
      </c>
      <c r="AA3" s="6"/>
      <c r="AB3" s="2"/>
      <c r="AC3" s="3"/>
      <c r="AD3" s="24">
        <v>28</v>
      </c>
      <c r="AE3" s="15">
        <v>2</v>
      </c>
      <c r="AF3" s="26">
        <v>4.5</v>
      </c>
      <c r="AG3" s="29">
        <v>0.0152</v>
      </c>
      <c r="AH3" s="25">
        <v>22.91</v>
      </c>
      <c r="AI3" s="16">
        <v>0.6738</v>
      </c>
      <c r="AJ3" s="4"/>
      <c r="AK3" s="30" t="s">
        <v>757</v>
      </c>
      <c r="AL3" s="24">
        <v>136</v>
      </c>
      <c r="AM3" s="11" t="s">
        <v>351</v>
      </c>
      <c r="AN3" s="24">
        <v>9.6</v>
      </c>
      <c r="AO3" s="24">
        <v>1</v>
      </c>
      <c r="AP3" s="12" t="s">
        <v>708</v>
      </c>
      <c r="AQ3" s="11" t="s">
        <v>351</v>
      </c>
      <c r="AR3" s="11" t="s">
        <v>335</v>
      </c>
      <c r="AS3" s="12" t="s">
        <v>709</v>
      </c>
      <c r="AT3" s="11" t="s">
        <v>710</v>
      </c>
      <c r="AU3" s="11" t="s">
        <v>320</v>
      </c>
      <c r="AV3" s="11" t="s">
        <v>320</v>
      </c>
      <c r="AW3" s="11" t="s">
        <v>320</v>
      </c>
      <c r="AX3" s="11" t="s">
        <v>338</v>
      </c>
      <c r="AY3" s="11" t="s">
        <v>320</v>
      </c>
      <c r="AZ3" s="11" t="s">
        <v>320</v>
      </c>
      <c r="BA3" s="11" t="s">
        <v>338</v>
      </c>
      <c r="BB3" s="11" t="s">
        <v>320</v>
      </c>
      <c r="BC3" s="12" t="s">
        <v>320</v>
      </c>
      <c r="BD3" s="2"/>
      <c r="BE3" s="21" t="s">
        <v>758</v>
      </c>
      <c r="BF3" s="21" t="s">
        <v>759</v>
      </c>
      <c r="BG3" s="21" t="s">
        <v>760</v>
      </c>
      <c r="BH3" s="11" t="s">
        <v>761</v>
      </c>
    </row>
    <row r="4" s="1" customFormat="1" ht="24" customHeight="1" spans="1:60">
      <c r="A4" s="11" t="s">
        <v>320</v>
      </c>
      <c r="B4" s="12" t="s">
        <v>3759</v>
      </c>
      <c r="C4" s="12" t="s">
        <v>320</v>
      </c>
      <c r="D4" s="12" t="s">
        <v>3760</v>
      </c>
      <c r="E4" s="12" t="s">
        <v>708</v>
      </c>
      <c r="F4" s="12" t="s">
        <v>3749</v>
      </c>
      <c r="G4" s="12" t="s">
        <v>3761</v>
      </c>
      <c r="H4" s="12" t="s">
        <v>3762</v>
      </c>
      <c r="I4" s="12" t="s">
        <v>3763</v>
      </c>
      <c r="J4" s="12" t="s">
        <v>3764</v>
      </c>
      <c r="K4" s="12" t="s">
        <v>3759</v>
      </c>
      <c r="L4" s="12" t="s">
        <v>327</v>
      </c>
      <c r="M4" s="12" t="s">
        <v>11</v>
      </c>
      <c r="N4" s="15">
        <v>276490</v>
      </c>
      <c r="O4" s="15">
        <v>68173</v>
      </c>
      <c r="P4" s="16">
        <v>0.2423</v>
      </c>
      <c r="Q4" s="18" t="s">
        <v>328</v>
      </c>
      <c r="R4" s="19" t="s">
        <v>3765</v>
      </c>
      <c r="S4" s="20">
        <v>51</v>
      </c>
      <c r="T4" s="16">
        <v>-0.0111</v>
      </c>
      <c r="U4" s="15">
        <v>6629.49</v>
      </c>
      <c r="V4" s="16">
        <v>-0.0111</v>
      </c>
      <c r="W4" s="21" t="s">
        <v>320</v>
      </c>
      <c r="X4" s="15" t="s">
        <v>320</v>
      </c>
      <c r="Y4" s="24">
        <v>1</v>
      </c>
      <c r="Z4" s="25">
        <v>129.99</v>
      </c>
      <c r="AA4" s="6"/>
      <c r="AB4" s="2"/>
      <c r="AC4" s="3"/>
      <c r="AD4" s="24">
        <v>21</v>
      </c>
      <c r="AE4" s="15">
        <v>7</v>
      </c>
      <c r="AF4" s="26">
        <v>4.6</v>
      </c>
      <c r="AG4" s="29">
        <v>0.1373</v>
      </c>
      <c r="AH4" s="25">
        <v>20.45</v>
      </c>
      <c r="AI4" s="16">
        <v>0.6927</v>
      </c>
      <c r="AJ4" s="4"/>
      <c r="AK4" s="30" t="s">
        <v>3766</v>
      </c>
      <c r="AL4" s="24">
        <v>92</v>
      </c>
      <c r="AM4" s="11" t="s">
        <v>351</v>
      </c>
      <c r="AN4" s="24">
        <v>9.6</v>
      </c>
      <c r="AO4" s="24">
        <v>1</v>
      </c>
      <c r="AP4" s="12" t="s">
        <v>708</v>
      </c>
      <c r="AQ4" s="11" t="s">
        <v>351</v>
      </c>
      <c r="AR4" s="11" t="s">
        <v>335</v>
      </c>
      <c r="AS4" s="12" t="s">
        <v>709</v>
      </c>
      <c r="AT4" s="11" t="s">
        <v>710</v>
      </c>
      <c r="AU4" s="11" t="s">
        <v>320</v>
      </c>
      <c r="AV4" s="11" t="s">
        <v>320</v>
      </c>
      <c r="AW4" s="11" t="s">
        <v>320</v>
      </c>
      <c r="AX4" s="11" t="s">
        <v>338</v>
      </c>
      <c r="AY4" s="11" t="s">
        <v>338</v>
      </c>
      <c r="AZ4" s="11" t="s">
        <v>320</v>
      </c>
      <c r="BA4" s="11" t="s">
        <v>320</v>
      </c>
      <c r="BB4" s="11" t="s">
        <v>320</v>
      </c>
      <c r="BC4" s="12" t="s">
        <v>320</v>
      </c>
      <c r="BD4" s="2"/>
      <c r="BE4" s="21" t="s">
        <v>3767</v>
      </c>
      <c r="BF4" s="21" t="s">
        <v>3768</v>
      </c>
      <c r="BG4" s="21" t="s">
        <v>3769</v>
      </c>
      <c r="BH4" s="11" t="s">
        <v>3770</v>
      </c>
    </row>
  </sheetData>
  <hyperlinks>
    <hyperlink ref="B2" r:id="rId2" display="B0CT4NSHJJ" tooltip="https://www.amazon.com/dp/B0CT4NSHJJ"/>
    <hyperlink ref="F2" r:id="rId3" display="https://www.amazon.com/stores/MJOMKN/page/BB3642CD-C796-4744-BCE7-4CBA9142A563?ref_=ast_bln" tooltip="https://www.amazon.com/stores/MJOMKN/page/BB3642CD-C796-4744-BCE7-4CBA9142A563?ref_=ast_bln"/>
    <hyperlink ref="I2" r:id="rId4" display="https://www.amazon.com/dp/B0CT4NSHJJ?psc=1" tooltip="https://www.amazon.com/dp/B0CT4NSHJJ?psc=1"/>
    <hyperlink ref="J2" r:id="rId5" display="https://m.media-amazon.com/images/I/51HbRyVv5dL._AC_US600_.jpg" tooltip="https://m.media-amazon.com/images/I/51HbRyVv5dL._AC_US600_.jpg"/>
    <hyperlink ref="K2" r:id="rId2" display="B0CT4NSHJJ" tooltip="https://www.amazon.com/dp/B0CT4NSHJJ"/>
    <hyperlink ref="L2" r:id="rId6" display="Patio, Lawn &amp; Garden:Gardening &amp; Lawn Care:Pots, Planters &amp; Container Accessories:Plant Container Accessories:Stands" tooltip="https://www.amazon.com/b?node=15383751"/>
    <hyperlink ref="M2" r:id="rId7" display="Patio, Lawn &amp; Garden"/>
    <hyperlink ref="AT2" r:id="rId8" display="https://www.amazon.com/gp/help/seller/at-a-glance.html/ref=dp_merchant_link?seller=A15GK78I7KGYLY" tooltip="https://www.amazon.com/gp/help/seller/at-a-glance.html/ref=dp_merchant_link?seller=A15GK78I7KGYLY"/>
    <hyperlink ref="B3" r:id="rId9" display="B0CP38TH64" tooltip="https://www.amazon.com/dp/B0CP38TH64"/>
    <hyperlink ref="F3" r:id="rId3" display="https://www.amazon.com/stores/MJOMKN/page/BB3642CD-C796-4744-BCE7-4CBA9142A563?ref_=ast_bln" tooltip="https://www.amazon.com/stores/MJOMKN/page/BB3642CD-C796-4744-BCE7-4CBA9142A563?ref_=ast_bln"/>
    <hyperlink ref="I3" r:id="rId10" display="https://www.amazon.com/dp/B0CP38TH64?psc=1" tooltip="https://www.amazon.com/dp/B0CP38TH64?psc=1"/>
    <hyperlink ref="J3" r:id="rId11" display="https://m.media-amazon.com/images/I/51yTkXGD1xL._AC_US600_.jpg" tooltip="https://m.media-amazon.com/images/I/51yTkXGD1xL._AC_US600_.jpg"/>
    <hyperlink ref="K3" r:id="rId9" display="B0CP38TH64" tooltip="https://www.amazon.com/dp/B0CP38TH64"/>
    <hyperlink ref="L3" r:id="rId6" display="Patio, Lawn &amp; Garden:Gardening &amp; Lawn Care:Pots, Planters &amp; Container Accessories:Plant Container Accessories:Stands" tooltip="https://www.amazon.com/b?node=15383751"/>
    <hyperlink ref="M3" r:id="rId7" display="Patio, Lawn &amp; Garden"/>
    <hyperlink ref="AT3" r:id="rId8" display="https://www.amazon.com/gp/help/seller/at-a-glance.html/ref=dp_merchant_link?seller=A15GK78I7KGYLY" tooltip="https://www.amazon.com/gp/help/seller/at-a-glance.html/ref=dp_merchant_link?seller=A15GK78I7KGYLY"/>
    <hyperlink ref="B4" r:id="rId12" display="B0CS667F29" tooltip="https://www.amazon.com/dp/B0CS667F29"/>
    <hyperlink ref="F4" r:id="rId3" display="https://www.amazon.com/stores/MJOMKN/page/BB3642CD-C796-4744-BCE7-4CBA9142A563?ref_=ast_bln" tooltip="https://www.amazon.com/stores/MJOMKN/page/BB3642CD-C796-4744-BCE7-4CBA9142A563?ref_=ast_bln"/>
    <hyperlink ref="I4" r:id="rId13" display="https://www.amazon.com/dp/B0CS667F29?psc=1" tooltip="https://www.amazon.com/dp/B0CS667F29?psc=1"/>
    <hyperlink ref="J4" r:id="rId14" display="https://images-na.ssl-images-amazon.com/images/I/81L29jZbHJL._AC_US600_.jpg" tooltip="https://images-na.ssl-images-amazon.com/images/I/81L29jZbHJL._AC_US600_.jpg"/>
    <hyperlink ref="K4" r:id="rId12" display="B0CS667F29" tooltip="https://www.amazon.com/dp/B0CS667F29"/>
    <hyperlink ref="L4" r:id="rId6" display="Patio, Lawn &amp; Garden:Gardening &amp; Lawn Care:Pots, Planters &amp; Container Accessories:Plant Container Accessories:Stands" tooltip="https://www.amazon.com/b?node=15383751"/>
    <hyperlink ref="M4" r:id="rId7" display="Patio, Lawn &amp; Garden"/>
    <hyperlink ref="AT4" r:id="rId8" display="https://www.amazon.com/gp/help/seller/at-a-glance.html/ref=dp_merchant_link?seller=A15GK78I7KGYLY" tooltip="https://www.amazon.com/gp/help/seller/at-a-glance.html/ref=dp_merchant_link?seller=A15GK78I7KGYLY"/>
  </hyperlinks>
  <pageMargins left="0.75" right="0.75" top="1" bottom="1" header="0.5" footer="0.5"/>
  <headerFooter/>
  <drawing r:id="rId1"/>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I1" sqref="AI1"/>
    </sheetView>
  </sheetViews>
  <sheetFormatPr defaultColWidth="9" defaultRowHeight="13.5"/>
  <sheetData/>
  <sheetProtection formatCells="0" insertHyperlinks="0" autoFilter="0"/>
  <pageMargins left="0.75" right="0.75" top="1" bottom="1" header="0.5" footer="0.5"/>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���e8^�N�e8^�N;m�R�N�e8^�NOXT�N�e8^�N;m�R�NOXT�N�e8^�N;m�R�NOXT�N
</file>

<file path=customXml/item2.xml>��
</file>

<file path=customXml/item3.xml>��
</file>

<file path=customXml/itemProps1.xml><?xml version="1.0" encoding="utf-8"?>
<ds:datastoreItem xmlns:ds="http://schemas.openxmlformats.org/officeDocument/2006/customXml" ds:itemID="{06A0048C-2381-489B-AA07-9611017176EA}">
  <ds:schemaRefs/>
</ds:datastoreItem>
</file>

<file path=customXml/itemProps2.xml><?xml version="1.0" encoding="utf-8"?>
<ds:datastoreItem xmlns:ds="http://schemas.openxmlformats.org/officeDocument/2006/customXml" ds:itemID="{06C82605-B75B-4693-9329-32AAD527C692}">
  <ds:schemaRefs/>
</ds:datastoreItem>
</file>

<file path=customXml/itemProps3.xml><?xml version="1.0" encoding="utf-8"?>
<ds:datastoreItem xmlns:ds="http://schemas.openxmlformats.org/officeDocument/2006/customXml" ds:itemID="{224D003E-15C9-4FFE-AB16-9E66474EAE4E}">
  <ds:schemaRefs/>
</ds:datastoreItem>
</file>

<file path=docProps/app.xml><?xml version="1.0" encoding="utf-8"?>
<Properties xmlns="http://schemas.openxmlformats.org/officeDocument/2006/extended-properties" xmlns:vt="http://schemas.openxmlformats.org/officeDocument/2006/docPropsVTypes">
  <Application>WPS Office WWO_feishu_20230531100529-62b4f7f279</Application>
  <HeadingPairs>
    <vt:vector size="2" baseType="variant">
      <vt:variant>
        <vt:lpstr>工作表</vt:lpstr>
      </vt:variant>
      <vt:variant>
        <vt:i4>18</vt:i4>
      </vt:variant>
    </vt:vector>
  </HeadingPairs>
  <TitlesOfParts>
    <vt:vector size="18" baseType="lpstr">
      <vt:lpstr>市场分析</vt:lpstr>
      <vt:lpstr>产品分析</vt:lpstr>
      <vt:lpstr>同类竞品64</vt:lpstr>
      <vt:lpstr>利润分析</vt:lpstr>
      <vt:lpstr>开发初预设等级</vt:lpstr>
      <vt:lpstr>类目近3年销量</vt:lpstr>
      <vt:lpstr>照片</vt:lpstr>
      <vt:lpstr>评论</vt:lpstr>
      <vt:lpstr>系列产品图片</vt:lpstr>
      <vt:lpstr>竞对信息</vt:lpstr>
      <vt:lpstr>店铺一</vt:lpstr>
      <vt:lpstr>店铺一趋势</vt:lpstr>
      <vt:lpstr>店铺二</vt:lpstr>
      <vt:lpstr>店铺三</vt:lpstr>
      <vt:lpstr>店铺四</vt:lpstr>
      <vt:lpstr>店铺五</vt:lpstr>
      <vt:lpstr>店铺六</vt:lpstr>
      <vt:lpstr>WpsReserved_CellImgList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sqw</dc:creator>
  <cp:lastModifiedBy>Anywhere</cp:lastModifiedBy>
  <dcterms:created xsi:type="dcterms:W3CDTF">2024-05-10T13:55:00Z</dcterms:created>
  <dcterms:modified xsi:type="dcterms:W3CDTF">2025-01-09T14:39:21Z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0154435AD19F4CECA60A2481D7CB8F4B_13</vt:lpwstr>
  </property>
  <property fmtid="{D5CDD505-2E9C-101B-9397-08002B2CF9AE}" pid="3" name="KSOProductBuildVer">
    <vt:lpwstr>2052-12.1.0.17857</vt:lpwstr>
  </property>
</Properties>
</file>